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500" activeTab="0"/>
  </bookViews>
  <sheets>
    <sheet name="Summary" sheetId="1" r:id="rId1"/>
    <sheet name="Aircraft" sheetId="2" r:id="rId2"/>
    <sheet name="Ground" sheetId="3" r:id="rId3"/>
    <sheet name="Network" sheetId="4" r:id="rId4"/>
    <sheet name="Aircraft recom software version" sheetId="5" r:id="rId5"/>
  </sheets>
  <definedNames/>
  <calcPr fullCalcOnLoad="1"/>
</workbook>
</file>

<file path=xl/sharedStrings.xml><?xml version="1.0" encoding="utf-8"?>
<sst xmlns="http://schemas.openxmlformats.org/spreadsheetml/2006/main" count="445" uniqueCount="305">
  <si>
    <t>Problem description</t>
  </si>
  <si>
    <t>Solution</t>
  </si>
  <si>
    <t>G1</t>
  </si>
  <si>
    <t>ENOB</t>
  </si>
  <si>
    <t>BIRD</t>
  </si>
  <si>
    <t>EGGX</t>
  </si>
  <si>
    <t>CZQX</t>
  </si>
  <si>
    <t>LPPO</t>
  </si>
  <si>
    <t>KZWY</t>
  </si>
  <si>
    <t>SITA</t>
  </si>
  <si>
    <t>ARINC</t>
  </si>
  <si>
    <t>Inmarsat</t>
  </si>
  <si>
    <t>Iridium</t>
  </si>
  <si>
    <t>G2</t>
  </si>
  <si>
    <t>NAT centres</t>
  </si>
  <si>
    <t>Service providers</t>
  </si>
  <si>
    <t>Number of A/C</t>
  </si>
  <si>
    <t>Comment</t>
  </si>
  <si>
    <t>757/767</t>
  </si>
  <si>
    <t>A330/A340 avionics reset when aircraft is climbing and flight crew sends a position report with CLIMBING TO</t>
  </si>
  <si>
    <t>777 sends false-positive ADS-C disconnects with congestion reason code</t>
  </si>
  <si>
    <t xml:space="preserve">A330/A340 </t>
  </si>
  <si>
    <t>747-8</t>
  </si>
  <si>
    <t>747-400</t>
  </si>
  <si>
    <t>737, 757/767, 747-400, 747-8, MD-11</t>
  </si>
  <si>
    <t>None.</t>
  </si>
  <si>
    <t xml:space="preserve">787 pre-BPV3 SATCOM problems. The issue of lack of a SATCOM connection is caused by a timing issue in the Communication Management Function that causes SATCOM to be considered failed after IRS alignment and remain in that status. A mitigation procedure has been provided to operators to prevent this from happening, and a fix for the issue will be incorporated in the Blockpoint 3 software release, available in early 2016.
</t>
  </si>
  <si>
    <t>787 delays downlinks by 10.5 minutes. This is an issue with queuing of messages between the router and the applications, that can cause uplinks to be missed and/or downlinks to be repeated after around 10 minutes with subsequent downlinks delayed behind the repeated downlink.</t>
  </si>
  <si>
    <t>747-400 enters ADS-C emergency mode due to first officer's foot pressing MCDU keys. The pilot in the right seat can put ADS into emergency mode with his foot…This problem is unique to the B744 with the “classic” FMC.  There’s a footrest on the center aisle stand for the pilot in the right seat, right next to the MCDU.  When the ATC LOGON/STATUS page is displayed, the pilot can inadvertently bump the button that puts ADS-C into emergency mode.  If ADS-C is in emergency mode when a contract request is received, the FMC will nak the request with incorrect operating mode and then start sending ADS emergency reports.  The default ADS Emergency reports contain the basic, flight id, and earth reference groups and are sent at a 5 minute rate.  We’ve moved the ADS EMERGENCY prompt out of the way on the new FMC available for the B744, but most operators still have the “classic” FMC.</t>
  </si>
  <si>
    <t xml:space="preserve">757/767 dM40 CONFIRM ASSIGNED ROUTE and other CPDLC report problems. Problem is caused by having received a REPORT LEVEL uplink on a preceding flight. It may also be caused by other armable reports, and has also been demonstrated to affect other reports than CONFIRM ASSIGNED ROUTE. Lab testing has shown that the problem will clear after the first such report (though may recur if FMC mastership is subsequently switched). </t>
  </si>
  <si>
    <t>The software fix for the processing of inactive connections has not yet been implemented.  The work is in progress in addition to some related changes. We have, however updated our timers to allow for more time for the ACK to be returned.  Using data on flights that do not respond on a timely basis, we determined that extending the timer from 3 minutes to 6, would address many of this issues until the software fix is complete</t>
  </si>
  <si>
    <t>PR</t>
  </si>
  <si>
    <t>Affected A/C type(s)</t>
  </si>
  <si>
    <t>Problem title</t>
  </si>
  <si>
    <t>Rockwell Collins CMU-900 peripheral lockup</t>
  </si>
  <si>
    <t>777 unable to send messages after center transfer</t>
  </si>
  <si>
    <t>Rockwell Collins CMU-900 "ack-n-toss"</t>
  </si>
  <si>
    <t>777 sends many duplicate downlinks</t>
  </si>
  <si>
    <t>"Next-on-busy" feature</t>
  </si>
  <si>
    <t>777 "ack-n-toss"</t>
  </si>
  <si>
    <t>757/767 displays old messages</t>
  </si>
  <si>
    <t>777 sends false LEVEL [altitude] reports</t>
  </si>
  <si>
    <t>787 pre-BPV3 SATCOM problems</t>
  </si>
  <si>
    <t>747-8 CPDLC response problems</t>
  </si>
  <si>
    <t>787 delays downlinks by 10.5 minutes</t>
  </si>
  <si>
    <t>757/767 sends free-text message with invalid characters</t>
  </si>
  <si>
    <t>747-400 enters ADS-C emergency mode</t>
  </si>
  <si>
    <t>757/767 CPDLC report problems</t>
  </si>
  <si>
    <t>777 sends DR1s with dM64 containing the designation of a previous CDA</t>
  </si>
  <si>
    <t>GA aircraft with HI FMC do not process FN_AK with embedded ACARS ack</t>
  </si>
  <si>
    <t>777 does not display SEND prompt for AFN log on</t>
  </si>
  <si>
    <t>757/767 terminates NDA connections after receiving END SERVICE + ERROR</t>
  </si>
  <si>
    <t>A330/A340, 737, 747, 757/767, MD-11</t>
  </si>
  <si>
    <t>777 sends false LEVEL [altitude] reports (due to allowed double button-push). There is a sequence of steps whereby the SEND button will stay selectable for a FANS CPDLC downlink request and allow the operator to select it multiple times resulting in multiple downlinks of the same order.  When this happens, the resulting downlinks cannot be correlated with an uplink response (i.e., the uplink MRN with the associated downlink MIN will not correlate and the result is a downlink error message of UnrecognizedMRN).  This has a potential deleterious effect of causing messages to remain on the Review page with no status (as well as the problem of not correctly removing the downlink page).</t>
  </si>
  <si>
    <t>757/767 appends garbage characters in free-text downlink message element.</t>
  </si>
  <si>
    <t>ID</t>
  </si>
  <si>
    <t>A1</t>
  </si>
  <si>
    <t>A2</t>
  </si>
  <si>
    <t>A3</t>
  </si>
  <si>
    <t>A6</t>
  </si>
  <si>
    <t>A7</t>
  </si>
  <si>
    <t>A8</t>
  </si>
  <si>
    <t>A9</t>
  </si>
  <si>
    <t>A10</t>
  </si>
  <si>
    <t>A11</t>
  </si>
  <si>
    <t>A12</t>
  </si>
  <si>
    <t>A13</t>
  </si>
  <si>
    <t>A14</t>
  </si>
  <si>
    <t>A15</t>
  </si>
  <si>
    <t>A16</t>
  </si>
  <si>
    <t>A17</t>
  </si>
  <si>
    <t>A18</t>
  </si>
  <si>
    <t>A19</t>
  </si>
  <si>
    <t>A20</t>
  </si>
  <si>
    <t>1021-MM</t>
  </si>
  <si>
    <t>1145-SN</t>
  </si>
  <si>
    <t>1155-GS</t>
  </si>
  <si>
    <t>1198-MM</t>
  </si>
  <si>
    <t>1215-SN</t>
  </si>
  <si>
    <t>1219-SN</t>
  </si>
  <si>
    <t>1358-MM</t>
  </si>
  <si>
    <t>1444-GS</t>
  </si>
  <si>
    <t>1516-GS</t>
  </si>
  <si>
    <t>1533-SN</t>
  </si>
  <si>
    <t>1624-SN</t>
  </si>
  <si>
    <t>1760-GS</t>
  </si>
  <si>
    <t>1763-RP</t>
  </si>
  <si>
    <t>1898-MM</t>
  </si>
  <si>
    <t>1983-MM</t>
  </si>
  <si>
    <t>1992-SN</t>
  </si>
  <si>
    <t>2123-GS</t>
  </si>
  <si>
    <t>2130-SH</t>
  </si>
  <si>
    <t>2199-SN</t>
  </si>
  <si>
    <t>2292-SN</t>
  </si>
  <si>
    <t>PR status</t>
  </si>
  <si>
    <t>CLOSED</t>
  </si>
  <si>
    <t>OPEN</t>
  </si>
  <si>
    <t>Aircraft unreachable while switching between Inmarsat Classic Aero GESs</t>
  </si>
  <si>
    <t>1344-MM</t>
  </si>
  <si>
    <t>1479-MM</t>
  </si>
  <si>
    <t>Nav Canada discards valid ADS-C reports.  (Nav Canada indicated that it did not present the ADS-C waypoint change event reports to the controller because it did not receive a timely ADS-C acknowledgement from the aircraft to the most recent waypoint change event contract request.)</t>
  </si>
  <si>
    <t>Comments</t>
  </si>
  <si>
    <t>MD-11 media switching (next-on busy?) problems. Large data link delays experienced. This is a design feature where the avionics use a less-preferred medium when a more-preferred medium is busy with another message, instead of waiting for the more-preferred medium to become available.  Present in some Boeing CMUs and some Airbus ATSUs.</t>
  </si>
  <si>
    <t>A21</t>
  </si>
  <si>
    <t>A330/A340</t>
  </si>
  <si>
    <t>MAS received but no downlinks received for aircraft</t>
  </si>
  <si>
    <t>A320/A330/A340</t>
  </si>
  <si>
    <t>A320/A330/A340
(CSB/CLR7,x standards only)</t>
  </si>
  <si>
    <t>A320/A330/A340
(CSB/CLR7,2 standards only)</t>
  </si>
  <si>
    <t xml:space="preserve"> (upgrade from CSB/CLR7,2 to 7,4 is free of charge)</t>
  </si>
  <si>
    <t>all Airbus aircraft</t>
  </si>
  <si>
    <t>A/C ADS-C not operational after onboard application reset</t>
  </si>
  <si>
    <t>FANS onboard application resets</t>
  </si>
  <si>
    <t>Following a downlink request (e.g. DM 25), when the first response uplink (STANDBY) message embeds the acknowledgement of the request then the dialogue is wrongly closed by the aircraft. Any subsequent response uplink message (which could be a clearance) will be rejected and an error message “Unrecognized MRN” will be down-linked. Issue present only on FANS CLR 7.2 on ARINC in Mode A. This issue is corrected in ATSU CSB/CLR7,4 standards</t>
  </si>
  <si>
    <t>Duplicate uplinks on different media displayed to the crew</t>
  </si>
  <si>
    <t>FANS Connection Continuously Disconnects if aircraft date is improperly set</t>
  </si>
  <si>
    <t>A320/A330/A340/A380</t>
  </si>
  <si>
    <t>default data for predictions  in predicted route while FMS is recomputing</t>
  </si>
  <si>
    <t>inversion of ADS-C error code</t>
  </si>
  <si>
    <t>Aircraft Sending Unexpected Disconnect Request to the NDA</t>
  </si>
  <si>
    <t>Unrecognised message reference number error message received</t>
  </si>
  <si>
    <t xml:space="preserve">On Airbus a/c, a 5 minutes timer is armed when a CPDLC downlink is sent. Once the timer has expired, only one message in the same dialogue is accepted. As the uplink STANDBY message is received after the timer has expired, the clearance response is rejected and the DM62 is downlinked.
Corrected on FANS A+C (CSB/CLR9)
</t>
  </si>
  <si>
    <t xml:space="preserve">ADS-C disconnection following ADS-C requests duplicate received on different media </t>
  </si>
  <si>
    <t>default data in all fields  in predicted route while FMS is recomputing</t>
  </si>
  <si>
    <t>Spurious Wilco</t>
  </si>
  <si>
    <t>Airbus FMS midnight issue</t>
  </si>
  <si>
    <t>CPDLC uplinks clearance received twice on different media is displayed twice to the pilot. Issue corrected on CSB/CLR7,x products</t>
  </si>
  <si>
    <t xml:space="preserve">1890, 1894, 1620 </t>
  </si>
  <si>
    <t>ADS-C predicted group contains default data for ETA and altitude if the FMS is recomputing when the report is sent.
Number of occurrences was reduced in FANS last standard: CSB/CLR7,4</t>
  </si>
  <si>
    <t xml:space="preserve">The Controller sends a CPDLC message containing a reminder, the reminder is memorized by the aircraft FMS and comes back automatically when appropriate. The reminder is not deleted by the next clearance. Therefore, it reappeared at the memorized time and can misled the crew to execute a clearance against the fact that they had previously been told not to.
A cancel functionnality was added to conditional clearance on FANS A+C (CSB/CLR9 standard)
</t>
  </si>
  <si>
    <t>Timestamp in the future issue</t>
  </si>
  <si>
    <t>execution of conditional clearance after a new clearance is received</t>
  </si>
  <si>
    <t>Rejected clearance answering to an aircraft request (unrecognized MRN) after the reception of a standby containing an embedded ack of the request</t>
  </si>
  <si>
    <t>N/A</t>
  </si>
  <si>
    <t>Problem Title</t>
  </si>
  <si>
    <t>Problem Description</t>
  </si>
  <si>
    <t>Ground workaround solution is ATS provider not sending END SERVICE + ERROR.</t>
  </si>
  <si>
    <t>757/767 incorrectly terminates subsequent NDA connections after receiving END SERVICE + ERROR.  This PR is open. Aircraft based solution is not available.</t>
  </si>
  <si>
    <t>This colution must also be coordinated with centres adjacent to the NAT.</t>
  </si>
  <si>
    <t>A4</t>
  </si>
  <si>
    <t>A5</t>
  </si>
  <si>
    <t>G3</t>
  </si>
  <si>
    <t>Ground  workaround solution: Uplink messages, including, AFN, CPDLC, ADS-C and oceanic clearance related messages, shall not be uplinked until at least 5 seconds (VSP) have expired since any downlink message was last received from that aircraft.</t>
  </si>
  <si>
    <t>ATC workaround to always send STANDBY?</t>
  </si>
  <si>
    <t>Three different types of occurrences were identified:
1) This one is treated in the "Air" page of this document.
2) This one is treated in the "Air" page of this document.
3) AFN, CPDLC and ADS-C affected, with a degraded FOM
GPS synchronized source not available due to an aircraft issue, and a reduced navigation accuracy is indicated by the FOM.
FANS operations should not be carried out by the aircraft operator as recommended in operational documentation.</t>
  </si>
  <si>
    <r>
      <t xml:space="preserve">
</t>
    </r>
    <r>
      <rPr>
        <sz val="12"/>
        <color indexed="10"/>
        <rFont val="Calibri"/>
        <family val="2"/>
      </rPr>
      <t>- For issue 3 FOM value (or an indication of bad FOM) should be presented to the controler</t>
    </r>
    <r>
      <rPr>
        <sz val="12"/>
        <rFont val="Calibri"/>
        <family val="2"/>
      </rPr>
      <t xml:space="preserve">
</t>
    </r>
  </si>
  <si>
    <t>Aircraft type</t>
  </si>
  <si>
    <t>FMS</t>
  </si>
  <si>
    <t>G4</t>
  </si>
  <si>
    <t>G5</t>
  </si>
  <si>
    <t>When the aircraft SATCOM system is switching between satellites the aircraft may be in a no com situation for up to 90 seconds. An uplink message will not find the aircraft during this time period.</t>
  </si>
  <si>
    <t>A318/A319/A320/A321</t>
  </si>
  <si>
    <t>Multi-path uplink messages</t>
  </si>
  <si>
    <t>G6</t>
  </si>
  <si>
    <t>Multi-path message deliveries happen when a message is delivered twice to the recipient via two different delivery paths, for example via VHF and Satellite. This can take the form of the following situation for example:
a) FDPS uplinks an open CPDLC message.
b) The message is delivered twice to the aircraft via two different paths (for example via VHF and Satellite).
c) The pilot will respond to both uplink messages and may possibly respond UNABLE to one and WILCO to the other.</t>
  </si>
  <si>
    <t>The ground systems shall be modified as follows to handle this situation:
If a downlink message is received with an MRN that does not correspond to an open uplink message then FDPS shall compare the downlink message to the last downlink message from that aircraft that contained the same MRN and:
a) If a downlink message with the same MRN is not found then the FDPS shall discard the downlink message.
b) If a downlink message with the same MRN is found and the messages are identical then the FDPS shall discard the downlink message.
c) If a downlink message with the same MRN is found and the messages are not identical then the FDPS shall route the message to the controller as a high priority (red) message with the attached message: "This is a second reply from the aircraft to this uplink message and the replies are not identical. Ensure what action the aircraft is taking".</t>
  </si>
  <si>
    <t>CSB7.4</t>
  </si>
  <si>
    <t>CLR7.4</t>
  </si>
  <si>
    <t>A350</t>
  </si>
  <si>
    <t>A380</t>
  </si>
  <si>
    <t>B737</t>
  </si>
  <si>
    <t>B757/B767</t>
  </si>
  <si>
    <t>B777</t>
  </si>
  <si>
    <t>B787</t>
  </si>
  <si>
    <t>B744</t>
  </si>
  <si>
    <t>B748</t>
  </si>
  <si>
    <t>CMF BPV3</t>
  </si>
  <si>
    <t>AIMS-2 BPV17.1</t>
  </si>
  <si>
    <t>MD11</t>
  </si>
  <si>
    <t>Recommended FANS software version for NAT operations</t>
  </si>
  <si>
    <t>CLA4.1</t>
  </si>
  <si>
    <t>CLV1.3.1</t>
  </si>
  <si>
    <t>Core 12 software, 832-9548-012</t>
  </si>
  <si>
    <t>G7</t>
  </si>
  <si>
    <t>END SERVICE with open dialogues</t>
  </si>
  <si>
    <t>Stop disabling automatic END SERVICE when there are open dialogues. Not in accordance with GOLD. Needs to be researched.</t>
  </si>
  <si>
    <t>When applying data link reliant separation it creates a problem if the CPDLC connection is not promptly transferred to the NDA. It may be better to send the END SERVICE message even if there is an open dialogue and just inform the controller.</t>
  </si>
  <si>
    <t>ADS-C predicted route reports are sent without position information if predicted data is not available while the FMS is recomputing.</t>
  </si>
  <si>
    <t xml:space="preserve">Following a FANS onboard automatic reset while airborne the ADS-C exchanges can no longer be performed. This anomaly is on FANS A products only, where a manual reset of the system is necessary to regain ADS-C function. </t>
  </si>
  <si>
    <t>FANS onboard automatic resets leading to DR1 and ADS-C DISC
Most FANS onboard automatic resets were corrected in FANS A+ CSB/CLR7,x products</t>
  </si>
  <si>
    <t>If the aircraft date is wrongly set to 1995 (default date) the FANS onboard application reset when receiving an uplink. Root cause is a Multi Mode Receiver (MMR) bug, which affects the date only (time not affected).MMR correction under development
Issue documented
Workaround to correctly set up the data was provided to airlines.</t>
  </si>
  <si>
    <t>Maintenance procedure workaround provided to the airlines to set up the MMR to the correct date to be applied.</t>
  </si>
  <si>
    <t>Should ATC always automatically after a short delay (for example 1 minute) send a demand contract when default data is received? Must be careful not to create a viscious circle.</t>
  </si>
  <si>
    <t>FANS A only
The error code in the ADS-C disconnect message is wrongly encoded and therefore misunderstood by the ground as unspecified reason.</t>
  </si>
  <si>
    <t>A330/A340 avionics reset when aircraft is climbing and flight crew sends a position report with CLIMBING TO. Remote occurrences (not systematic) only two known occurences, unknown root cause.</t>
  </si>
  <si>
    <t>Known as Airbus "ack and toss" issue.
All received uplinks are acknowledged at A618 level but not forwarded to the onboard ATC application. One root cause has been found but it is not clear if that is the only root cause.</t>
  </si>
  <si>
    <t>Optional lat/long not provided</t>
  </si>
  <si>
    <t>Most aircraft that do not have Thales FMS</t>
  </si>
  <si>
    <t>Rockwell Collins CMU-900 peripheral lockup issue.  Downlinks would get locked.  CMU would not accept downlinks from FMC. The aircraft cannot send any FANS (AFN, CPDLC, ADS-C) downlinks.</t>
  </si>
  <si>
    <t>B777 is unable to send FANS (AFN, CPDLC, ADS-C) messages after center transfer. Problem occurs if a downlink and the END SERVICE uplink messages are both sent during a media transition or period of No Comm.</t>
  </si>
  <si>
    <t>"Ack-n-toss" with Rockwell Collins CMU-900 core -012 software. The aircraft acknowleges receiving the messsage but does not show it to the pilot.</t>
  </si>
  <si>
    <t>777 ack-n-toss. The aircraft acknowleges receiving the messsage but does not show it to the pilot.</t>
  </si>
  <si>
    <r>
      <t xml:space="preserve">777 persistently sends DR1s with dM64 containing the designation of a previous Current Data Authority (CDA). Problem causes the avionics to retain the CDA through a manual datalink system reset.  This problem causes subsequent CPDLC connection attempts to fail because the avionics believe that a connection with the retained CDA still exists.  The known cause of the problem is executing a datalink master reset while there is an active CPDLC connection. </t>
    </r>
    <r>
      <rPr>
        <sz val="12"/>
        <color indexed="10"/>
        <rFont val="Calibri"/>
        <family val="2"/>
      </rPr>
      <t xml:space="preserve"> </t>
    </r>
    <r>
      <rPr>
        <sz val="12"/>
        <rFont val="Calibri"/>
        <family val="2"/>
      </rPr>
      <t xml:space="preserve">Flight Deck Com Function (FDCF) is hosed and holds onto the last active connection until the Avionic System (AIMS) power can be cycled.  </t>
    </r>
  </si>
  <si>
    <t>GA aircraft with HI FMC do not process FN_AK with embedded ACARS ack. Embedding network acks in other uplink messages is a characteristic of one DSP.  Some Honeywell FMCs do not correctly handle an AFN acknowledgement with an embedded network ack and the net result is that the subsequent CPDLC connection attempt fails.  Consequently most most Honeywell FMCs will respond to a CR1 received before successful completion of the initial AFN process with a DR1 containing blanks for the ICAOfacilityid. There is no aircraft based solution available.</t>
  </si>
  <si>
    <t>777 refuses an ADS-C contract request with a disconnect with a congestion reason code even though there is no apparent congestion.</t>
  </si>
  <si>
    <t>777 does not display SEND prompt for AFN log on for a CPDLC Logon in a given situation. It will not be possible to use FANS during that flight.</t>
  </si>
  <si>
    <t>Airways without connecting fixes</t>
  </si>
  <si>
    <t>Aircraft downlinks a sequence of airways without connecting waypoints. Example: DM40  - ROUTE:70N060W 75N050W 80N020W 81N000W PIREL R705 G490 Y520 G218 B458 A596 KM)</t>
  </si>
  <si>
    <t>This problem was corrected in block point 17. The service bulletin to install BP 17.1 was released in August, 2015.</t>
  </si>
  <si>
    <t>A22</t>
  </si>
  <si>
    <t>FIxed (in 787 CMF BPV3). Available since early 2016.</t>
  </si>
  <si>
    <t>Airbus FANS A (CLR3) disconnect NDA as well as CDA when an END SERVICE message is received and there are pending messages with the CDA.</t>
  </si>
  <si>
    <t>Ground based solution is same as the solution to multi-path uplink messages, see ground problem G6 ???</t>
  </si>
  <si>
    <t>757/767 displays old messages.</t>
  </si>
  <si>
    <t>The root cause that has been found and will be corrected in CSB/CLR9 planned for end-of 2018.</t>
  </si>
  <si>
    <t>A23</t>
  </si>
  <si>
    <t xml:space="preserve">Will be corrected for FANS A+C (CSB/CLR9) for A320, A330 &amp; A340 planned for end-of 2018.
No foreseen new standard on A380/A350 at the moment.
</t>
  </si>
  <si>
    <t>G8</t>
  </si>
  <si>
    <t>Know as Airbus "spurious Wilco" issue
If a message is received from the NDA (could for example be the greeting message) while the message "CONTACT+ END SERVICE" is displayed to the pilot then the NDA and CDA communication links will be inverted. CPDLC communications will no longer be operational.
The Europenan domestic centres are required by the ED-154 (the FANS accomodation standard) to send the END SERVICE and CONTACT instruction in one CPDLC uplink message.</t>
  </si>
  <si>
    <r>
      <rPr>
        <sz val="12"/>
        <color indexed="10"/>
        <rFont val="Calibri"/>
        <family val="2"/>
      </rPr>
      <t>1) ATC should not send END SERVICE and CONTACT instruction in the same message.
2) ATC should avoid sending uplinks  when not yet CDA.
3) ANSPs should implement ground-ground forwarding of FANS connections in accordance with the Pan Regional (NAT and APAC) Interface Control Document for ATS Interfacility Data Communications (PAN AIDC ICD).</t>
    </r>
    <r>
      <rPr>
        <sz val="12"/>
        <rFont val="Calibri"/>
        <family val="2"/>
      </rPr>
      <t xml:space="preserve">
4) Will be corrected for FANS A+C (CSB/CLR9) for A320, A330 &amp; A340 planned for end-of 2018.
No foreseen new standard on A380/A350 at the moment.
</t>
    </r>
  </si>
  <si>
    <t>Should FOM be processed by the ground system ??</t>
  </si>
  <si>
    <t>1.2 When searching the documents INTEROPERABILITY REQUIREMENTS FOR ATS APPLICATIONS USING ARINC 622 DATA COMMUNICATIONS (FANS 1/A INTEROP STANDARD), Global Operational Data Link (GOLD) Manual (ICAO Doc 10037) and the PANS-ATM (ICAO Doc 4444) the following provisions concerning this issue are found:
PANS-ATM section 14.3.8:
14.3.8 Failure of a single CPDLC message
When a controller or pilot is alerted that a single CPDLC message has failed, the controller or pilot shall take one of the following actions as appropriate:
a) via voice, confirm the actions that will be undertaken with respect to the related dialogue, prefacing the information with the phrase:
CPDLC MESSAGE FAILURE;
b) via CPDLC, reissue the CPDLC message that failed.
GOLD section 1.2.3.7.1:
1.2.3.7.1. Multiple NDA messages
1.2.3.7.1.1. Under normal circumstances, the CDA sends only a single NDA message to an aircraft. Exceptions to this may include:
a) following a re-route (e.g. due to weather) that affects the identity of the next ATS unit whose airspace the aircraft will enter; or
b) if the initial NDA message was not delivered to the aircraft.</t>
  </si>
  <si>
    <t>Some operators use "homemade" waypoints such as #ABCD in downlink CPDLC messages. Those waypoints can be processed if the ground system processes the optional lat/long field.</t>
  </si>
  <si>
    <t>Process the optional lat/long field that is included in some downlink CPDLC messages.</t>
  </si>
  <si>
    <t>G9</t>
  </si>
  <si>
    <t>2302-SN &amp; 2362-SN</t>
  </si>
  <si>
    <t>GA DM40 Report problems</t>
  </si>
  <si>
    <t>The aircraft responds with DM40 that cannot be decoded by the ground. In one instance, the DM40 contains an invalid value (=600) in routeinformation-seqOf[10].publishedidentifier.latitudelongitude.latitude.minuteslatlon field for waypoint CZI.  In another, the DM40 route from aircraft contained a # in one position, resulting in parsing error.</t>
  </si>
  <si>
    <t>Gulfstream with Honeywell FMC</t>
  </si>
  <si>
    <t>2358-SH</t>
  </si>
  <si>
    <t>DM40 content incorrectly formatted</t>
  </si>
  <si>
    <t>DM40 content was not correctly formatted by the avionics, which prevents the ground from successfully parsing the response.</t>
  </si>
  <si>
    <t>No DLMA PR yet</t>
  </si>
  <si>
    <t>No send prompt for DM40</t>
  </si>
  <si>
    <t>In response to Confirm Assigned Route uplink, the avionics fail to display the SEND prompt for DM40.  As a result, the crew is unable to respond to the Confirm Assigned Route uplink.  The root cause is not yet known.</t>
  </si>
  <si>
    <t>ATC should repeat uplink messages once when receiving MAS/F. Delay the repleat ??? Should all messages be repeated?</t>
  </si>
  <si>
    <r>
      <t xml:space="preserve">Fixed in Core 12 software, 832-9548-012. Rockwell’s CMU Core 12 software has been available since March of 2013 for 737, June 2013 for </t>
    </r>
    <r>
      <rPr>
        <sz val="12"/>
        <color indexed="10"/>
        <rFont val="Calibri"/>
        <family val="2"/>
      </rPr>
      <t>757/</t>
    </r>
    <r>
      <rPr>
        <sz val="12"/>
        <rFont val="Calibri"/>
        <family val="2"/>
      </rPr>
      <t>767, and November 2012 for 747-400</t>
    </r>
    <r>
      <rPr>
        <sz val="12"/>
        <color indexed="10"/>
        <rFont val="Calibri"/>
        <family val="2"/>
      </rPr>
      <t>/8</t>
    </r>
    <r>
      <rPr>
        <sz val="12"/>
        <rFont val="Calibri"/>
        <family val="2"/>
      </rPr>
      <t xml:space="preserve">.  MD-11 date </t>
    </r>
    <r>
      <rPr>
        <sz val="12"/>
        <color indexed="10"/>
        <rFont val="Calibri"/>
        <family val="2"/>
      </rPr>
      <t>??????</t>
    </r>
  </si>
  <si>
    <t>Fixed in AIMS-2 BPV17A available since Sept 2016.</t>
  </si>
  <si>
    <t xml:space="preserve"> Boeing recommends cycling the CMU circuit breakers between flights, when the aircraft is on the ground, never in air.  This will reduce the probability of occurrence, but it’s likely not a complete fix to the ack ‘n toss problem.  For now, cycling breakers is a semi-solution!  The CMU Core 12 software replacement schedule is planned for this year (2017), and we expect it to address ack ‘n toss.</t>
  </si>
  <si>
    <r>
      <t>Partially fixed in AIMS-2 BPV17.1 available since August 2015.</t>
    </r>
    <r>
      <rPr>
        <sz val="12"/>
        <color indexed="10"/>
        <rFont val="Calibri"/>
        <family val="2"/>
      </rPr>
      <t xml:space="preserve"> </t>
    </r>
    <r>
      <rPr>
        <sz val="12"/>
        <rFont val="Calibri"/>
        <family val="2"/>
      </rPr>
      <t>Fixes most of the occurences but some are still existing.</t>
    </r>
  </si>
  <si>
    <t>None. Aircraft operators may enable automatic datalink system resets to avoid most occurences. However,  unfortunately, the ability to enable auto resets is an option that not all our 777 customers have.  We cannot apply this solution to the entire fleet.  For those customers who have purchased the option, we recommend enabling the auto resets.  For everyone else, the fix for this problem is being considered for inclusion in the next AIMS blockpoint upgrade, which is still in planning stages.</t>
  </si>
  <si>
    <t>A24</t>
  </si>
  <si>
    <t>We are considering including the fix to this problem in the next 747-8 FMS upgrade, BP4.0; there is no schedule yet</t>
  </si>
  <si>
    <r>
      <t>FANS A+ upgrade available since 2004</t>
    </r>
    <r>
      <rPr>
        <sz val="12"/>
        <rFont val="Calibri"/>
        <family val="2"/>
      </rPr>
      <t>.</t>
    </r>
  </si>
  <si>
    <r>
      <t>- Demand report request
- upgrade to CSB/CLR7,4 available since 2016</t>
    </r>
    <r>
      <rPr>
        <sz val="12"/>
        <rFont val="Calibri"/>
        <family val="2"/>
      </rPr>
      <t xml:space="preserve">.
</t>
    </r>
  </si>
  <si>
    <r>
      <t xml:space="preserve">
Corrected in Thales/GE FMS S5 (for SA) / T3 (for LR)available since 2009 (S5) and 2010 (T3).</t>
    </r>
    <r>
      <rPr>
        <sz val="12"/>
        <color indexed="10"/>
        <rFont val="Calibri"/>
        <family val="2"/>
      </rPr>
      <t xml:space="preserve">
</t>
    </r>
  </si>
  <si>
    <r>
      <t>upgrade to CSB/CLR7,4 available since 2016</t>
    </r>
    <r>
      <rPr>
        <sz val="12"/>
        <rFont val="Calibri"/>
        <family val="2"/>
      </rPr>
      <t xml:space="preserve">.
</t>
    </r>
  </si>
  <si>
    <r>
      <t>send a demand request after reception of a report containing default data.
Number of occurrences was reduced in FANS last standard: CSB/CLR7,4 available since 2016</t>
    </r>
    <r>
      <rPr>
        <sz val="12"/>
        <rFont val="Calibri"/>
        <family val="2"/>
      </rPr>
      <t>.</t>
    </r>
  </si>
  <si>
    <r>
      <t>upgrade to FANS A+ available since 2004</t>
    </r>
    <r>
      <rPr>
        <sz val="12"/>
        <rFont val="Calibri"/>
        <family val="2"/>
      </rPr>
      <t>.</t>
    </r>
  </si>
  <si>
    <t>CSB9/CLR9 standard (known as FANS A+C) currently under development implements the capacity to cancel conditional clearance. Estimated to become available in 2018</t>
  </si>
  <si>
    <t>A25</t>
  </si>
  <si>
    <t>Uplink free text truncation problem.</t>
  </si>
  <si>
    <t>G650</t>
  </si>
  <si>
    <t>Gulfstream G650 operators are reporting that some CPDLC free text messages are truncated when two concatenated messages are received. A printout of the message will also be truncated. The problem is more likely to happen if an uplink contains multiple freetext elements.</t>
  </si>
  <si>
    <t>Most aircraft do not provide the optional latitude/longitude field for position information in downlink CPDLC message. Since ATC systems are unable to process waypoint designators generated in accordance with ARINC-424 section 7 (which only the customers of each database vendors can decode) as well as those given arbitrary names by aircraft operators (which can only be decoded by themselves) this results in a situation where CPDLC messages may contain meaningless data. The only way to address this is to make the latitude/longitude mandatory regardless of its ASN.1 status as "optional".</t>
  </si>
  <si>
    <t>Incorrect reason code for manual termination of an ADS-C connection.</t>
  </si>
  <si>
    <t>When an ADS-C connection is manually terminated in B787 the aircraft sends reason "normal disconnect" instead of "application not available" (reason code 2) as specified in ARINC 622".</t>
  </si>
  <si>
    <t>corrected in CSB9/CLR9 standard (known as FANS A+C) currently under development and estimated to be available in 2018.</t>
  </si>
  <si>
    <t>Known as Airbus "spurious Wilco" issue
If a message is received from the NDA (could for example be the greeting message) while the message "CONTACT+ END SERVICE" is displayed to the pilot then the NDA and CDA communication links will be inverted. CPDLC communications will no longer be operational.</t>
  </si>
  <si>
    <t xml:space="preserve"> For ADS reports “Predicted Route” or “Intermediate Intent”.
IF
o The current time at PPOS (Present Position) is before Midnight (00:00 UTC)
 AND
o The FMS-computed ETA (Estimated Time of Arrival) at the TO WPT (Waypoint) is after Midnight
THEN, the ETG (Estimated Time to Go) for the TO WPT in the corresponding ADS report will incorrectly be set as “valid” with a value of 0 second by the FMS
Corrected in Thales/GE FMS standards S5 (for SA) / T3 (for LR)</t>
  </si>
  <si>
    <t>Total</t>
  </si>
  <si>
    <t>Open</t>
  </si>
  <si>
    <t>Closed</t>
  </si>
  <si>
    <t>Aircraft Problems with solution</t>
  </si>
  <si>
    <t>Aircraft Problems no solution</t>
  </si>
  <si>
    <t>Ground Issues</t>
  </si>
  <si>
    <t>Network Issues</t>
  </si>
  <si>
    <r>
      <t>Both the MCDU display problem and the printout problem will be fixed in the Block 3 release for G650 FMS estimated to be released in Q1 2018</t>
    </r>
    <r>
      <rPr>
        <sz val="12"/>
        <rFont val="Calibri"/>
        <family val="2"/>
      </rPr>
      <t xml:space="preserve">. </t>
    </r>
  </si>
  <si>
    <t>777 sends many duplicate WILCOs or other FANS downlinks with different ACARS MSNs in response to one uplink. They would have the same MRN.</t>
  </si>
  <si>
    <r>
      <t>ADS-C application does not detect duplicates if they come from different medias (for example one via Satellite and the other via VHF). The ADS-C application then rejects some ADS-C contract retransmissions already received by sending consecutive NACKs (Negative Acknowledgements) on the same connection . As per design (ED100A standard) if three consecutive NACKs are sent on the same connection, the airborne ADS application sends a disconnect request with a reason code 0. The NACKs can be on different contract numbers</t>
    </r>
    <r>
      <rPr>
        <sz val="12"/>
        <rFont val="Calibri"/>
        <family val="2"/>
      </rPr>
      <t xml:space="preserve">. On new versions Airbus detects duplicates on CPDLC but not on ADS-C.
</t>
    </r>
  </si>
  <si>
    <t>777-200</t>
  </si>
  <si>
    <t>Solution status</t>
  </si>
  <si>
    <t>Fixed</t>
  </si>
  <si>
    <t>Work-around</t>
  </si>
  <si>
    <t>Yes</t>
  </si>
  <si>
    <t>Not fixed</t>
  </si>
  <si>
    <t>No</t>
  </si>
  <si>
    <t>Pend-ing fix</t>
  </si>
  <si>
    <t>Fixed (in 787 CMF BPV4, which became available in December 2016).</t>
  </si>
  <si>
    <t xml:space="preserve">
AFN or CPDLC timestamps affected but ADS-C timestamps not affected :
This issue was observed on A320, A330 and A340 families. Following a manual selection of the on-board clock (set or drift of time) the on-board FANS system tries to switch to a secondary source to get a GPS
synchronised time. AFN and CPDLC source for the timestamp is different than for ADS-C. ADS-C timestamp comes directly from the FMS whereas AFN and CPDLC follow a different logic. On older FANS standards this secondary source is not always taken into account due to an anomaly. If this secondary source cannot be used the drifting or manually set clock is then used for computing AFN or CPDLC timestamp.
The root cause of the issue is therefore a manual setting of the clock or a clock set in internal mode and an anomaly of the FANS onboard system preventing the selection of a GPS synchronized secondary source.</t>
  </si>
  <si>
    <r>
      <t xml:space="preserve">Correction available in CSB/CLR7 standard on A320/A330/A340 available since </t>
    </r>
    <r>
      <rPr>
        <sz val="12"/>
        <color indexed="10"/>
        <rFont val="Calibri"/>
        <family val="2"/>
      </rPr>
      <t>?????</t>
    </r>
    <r>
      <rPr>
        <sz val="12"/>
        <rFont val="Calibri"/>
        <family val="2"/>
      </rPr>
      <t>.</t>
    </r>
  </si>
  <si>
    <t>See also A18 below.</t>
  </si>
  <si>
    <t>See also A17 above.</t>
  </si>
  <si>
    <t>1) AFN, CPDLC and ADS-C affected, but with a good FOM
This issue was observed on A380 a/c. An anomaly of the FANS on-board system was identified: when the time source is not GPS synchronized, the FOM is not degraded.
2) AFN, CPDLC and ADS-C affected, with a degraded FOM
GPS synchronized source not available due to an aircraft issue, and a reduced navigation accuracy is indicated by the FOM.
FANS operations should not be carried out by the aircraft operator as recommended in operational documentation.</t>
  </si>
  <si>
    <r>
      <t xml:space="preserve">- clock to be set to GPS mode
</t>
    </r>
    <r>
      <rPr>
        <sz val="12"/>
        <color indexed="10"/>
        <rFont val="Calibri"/>
        <family val="2"/>
      </rPr>
      <t>- For issue 3 FOM value (or an indication of bad FOM) should be presented to the controler</t>
    </r>
    <r>
      <rPr>
        <sz val="12"/>
        <rFont val="Calibri"/>
        <family val="2"/>
      </rPr>
      <t xml:space="preserve">
</t>
    </r>
  </si>
  <si>
    <t>A380/A350</t>
  </si>
  <si>
    <t>A320, A330 &amp; A340</t>
  </si>
  <si>
    <t>The Europenan domestic centres are required by the ED-154 (the FANS accomodation standard) to send the END SERVICE and CONTACT instruction in one CPDLC uplink message.
See also A24 below.</t>
  </si>
  <si>
    <t>The Europenan domestic centres are required by the ED-154 (the FANS accomodation standard) to send the END SERVICE and CONTACT instruction in one CPDLC uplink message.
See also A23 above.</t>
  </si>
  <si>
    <t>A26</t>
  </si>
  <si>
    <t>A27</t>
  </si>
  <si>
    <t>A28</t>
  </si>
  <si>
    <t>A29</t>
  </si>
  <si>
    <t>No aircraft based solution.
Ground based solution is possible, see ground problem G6.</t>
  </si>
  <si>
    <t>A30</t>
  </si>
  <si>
    <t>A31</t>
  </si>
  <si>
    <t>A32</t>
  </si>
  <si>
    <t xml:space="preserve">747-8 displays indicate that CPDLC responses weren’t sent when they actually were.  This allows multiple downlinks to be sent, each time the crew selects ACCEPT/REJECT, and the datalink functionality is lost for the remainder of the flight. The heart of this PR is the crew cannot clear the ATC datablock because the CPDLC message status stays at ACCEPT/REJECT never advancing to ACCEPTED, even though they press send over and over, and the ground receives responses over and over.  The datalink functionality is lost on the avionics side when this problem occurs because the crew cannot respond to more messages. </t>
  </si>
  <si>
    <t>A33</t>
  </si>
  <si>
    <t>A34</t>
  </si>
  <si>
    <t>A35</t>
  </si>
  <si>
    <t>A36</t>
  </si>
  <si>
    <t>A37</t>
  </si>
  <si>
    <t>A38</t>
  </si>
  <si>
    <t>A39</t>
  </si>
  <si>
    <t>A40</t>
  </si>
  <si>
    <t>A41</t>
  </si>
  <si>
    <t>A42</t>
  </si>
  <si>
    <t>A43</t>
  </si>
  <si>
    <t xml:space="preserve">pilot will have to perform the notification after a reset
ADS-C and CPDLC reconnections needed
updgrade to CSB/CLR7,x products available since 2011.
</t>
  </si>
  <si>
    <t>The fix is being considered for the next AIMS software upgrade.</t>
  </si>
  <si>
    <t>No software solution.
There is a workaround when the send prompt is missing on 777.  The crew can go to the ATC REQUESTED REPORTS menu and select the report from there.</t>
  </si>
  <si>
    <t>How is the workaround communicated to the aircraft operators?</t>
  </si>
  <si>
    <t>"Homemade" waypoints in downlink CPDLC messages.</t>
  </si>
  <si>
    <r>
      <t xml:space="preserve">ED-100a para 4.6.7.3 e):
Systems should have the capability to display </t>
    </r>
    <r>
      <rPr>
        <b/>
        <sz val="12"/>
        <color indexed="10"/>
        <rFont val="Calibri"/>
        <family val="2"/>
      </rPr>
      <t>at least</t>
    </r>
    <r>
      <rPr>
        <sz val="12"/>
        <rFont val="Calibri"/>
        <family val="2"/>
      </rPr>
      <t xml:space="preserve"> an uppercase 26
character (A-Z) alpha set, a 10 character (0-9) numeric set, and period (.),
comma (,), blank ( ), slash (/), plus (+), and minus (-) characters.
ED-100A para 4.6.6.1 d):
If a message is received and there are message elements containing an IA5
string character not supported, CPDLC shall send a message with the ERROR
[errorinformation] (uM159 or dM62) message element and discard the received
message.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</si>
</sst>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2"/>
      <color theme="1"/>
      <name val="Calibri"/>
      <family val="2"/>
    </font>
    <font>
      <sz val="11"/>
      <color indexed="8"/>
      <name val="Calibri"/>
      <family val="2"/>
    </font>
    <font>
      <u val="single"/>
      <sz val="12"/>
      <color indexed="12"/>
      <name val="Calibri"/>
      <family val="2"/>
    </font>
    <font>
      <u val="single"/>
      <sz val="12"/>
      <color indexed="20"/>
      <name val="Calibri"/>
      <family val="2"/>
    </font>
    <font>
      <b/>
      <sz val="12"/>
      <color indexed="8"/>
      <name val="Calibri"/>
      <family val="2"/>
    </font>
    <font>
      <b/>
      <sz val="12"/>
      <name val="Calibri"/>
      <family val="2"/>
    </font>
    <font>
      <sz val="12"/>
      <name val="Calibri"/>
      <family val="2"/>
    </font>
    <font>
      <sz val="12"/>
      <color indexed="10"/>
      <name val="Calibri"/>
      <family val="2"/>
    </font>
    <font>
      <sz val="12"/>
      <color indexed="8"/>
      <name val="Times New Roman"/>
      <family val="1"/>
    </font>
    <font>
      <b/>
      <sz val="12"/>
      <color indexed="10"/>
      <name val="Calibri"/>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thin"/>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4" fillId="33" borderId="0" xfId="0" applyFont="1" applyFill="1" applyAlignment="1">
      <alignment horizontal="center" vertical="center"/>
    </xf>
    <xf numFmtId="0" fontId="44" fillId="33" borderId="0" xfId="0" applyFont="1" applyFill="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0" fillId="34" borderId="0" xfId="0" applyFill="1" applyAlignment="1">
      <alignment horizontal="center" vertical="center" wrapText="1"/>
    </xf>
    <xf numFmtId="0" fontId="6" fillId="35" borderId="0" xfId="0" applyFont="1" applyFill="1" applyAlignment="1">
      <alignment horizontal="left" vertical="center" wrapText="1"/>
    </xf>
    <xf numFmtId="0" fontId="0" fillId="34" borderId="0" xfId="0" applyFill="1" applyAlignment="1">
      <alignment vertical="center" wrapText="1"/>
    </xf>
    <xf numFmtId="0" fontId="6" fillId="35" borderId="0" xfId="0" applyFont="1" applyFill="1" applyAlignment="1" quotePrefix="1">
      <alignment horizontal="left" vertical="center" wrapText="1"/>
    </xf>
    <xf numFmtId="0" fontId="0" fillId="0" borderId="0" xfId="0" applyAlignment="1">
      <alignment horizontal="center"/>
    </xf>
    <xf numFmtId="0" fontId="0" fillId="36" borderId="0" xfId="0" applyFill="1" applyAlignment="1">
      <alignment/>
    </xf>
    <xf numFmtId="0" fontId="0" fillId="36" borderId="0" xfId="0" applyFill="1" applyAlignment="1">
      <alignment horizontal="center" wrapText="1"/>
    </xf>
    <xf numFmtId="0" fontId="0" fillId="36" borderId="0" xfId="0" applyFill="1" applyAlignment="1">
      <alignment horizontal="center" vertical="center"/>
    </xf>
    <xf numFmtId="0" fontId="0" fillId="35" borderId="0" xfId="0" applyFill="1" applyAlignment="1">
      <alignment horizontal="left" vertical="center" wrapText="1"/>
    </xf>
    <xf numFmtId="0" fontId="0" fillId="0" borderId="0" xfId="0" applyFill="1" applyAlignment="1">
      <alignment horizontal="left" vertical="center" wrapText="1"/>
    </xf>
    <xf numFmtId="0" fontId="0" fillId="37" borderId="0" xfId="0" applyFill="1" applyAlignment="1">
      <alignment horizontal="center" vertical="center"/>
    </xf>
    <xf numFmtId="0" fontId="0" fillId="35" borderId="0" xfId="0" applyFill="1" applyAlignment="1">
      <alignment vertical="center" wrapText="1"/>
    </xf>
    <xf numFmtId="0" fontId="6" fillId="38" borderId="0" xfId="0" applyFont="1" applyFill="1" applyAlignment="1">
      <alignment horizontal="center" vertical="center" wrapText="1"/>
    </xf>
    <xf numFmtId="0" fontId="0" fillId="0" borderId="0" xfId="0" applyAlignment="1">
      <alignment/>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35" borderId="0" xfId="0" applyFont="1" applyFill="1" applyAlignment="1">
      <alignment horizontal="left" vertical="center" wrapText="1"/>
    </xf>
    <xf numFmtId="0" fontId="0" fillId="0" borderId="0" xfId="0" applyAlignment="1">
      <alignment horizontal="center"/>
    </xf>
    <xf numFmtId="0" fontId="6" fillId="0" borderId="0" xfId="0" applyFont="1" applyFill="1" applyAlignment="1" quotePrefix="1">
      <alignment horizontal="left"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6" fillId="38" borderId="0" xfId="0" applyFont="1" applyFill="1" applyAlignment="1">
      <alignment horizontal="left" vertical="center" wrapText="1"/>
    </xf>
    <xf numFmtId="0" fontId="6" fillId="38" borderId="0" xfId="0" applyFont="1" applyFill="1" applyAlignment="1">
      <alignment horizontal="center" vertical="center" wrapText="1"/>
    </xf>
    <xf numFmtId="0" fontId="45" fillId="0" borderId="0" xfId="0" applyFont="1" applyFill="1" applyAlignment="1">
      <alignment horizontal="center" vertical="center" wrapText="1"/>
    </xf>
    <xf numFmtId="0" fontId="45" fillId="38" borderId="0" xfId="0" applyFont="1" applyFill="1" applyAlignment="1">
      <alignment vertical="center" wrapText="1"/>
    </xf>
    <xf numFmtId="0" fontId="45" fillId="0" borderId="0" xfId="0" applyFont="1" applyFill="1" applyAlignment="1">
      <alignment vertical="center" wrapText="1"/>
    </xf>
    <xf numFmtId="0" fontId="5" fillId="0" borderId="0"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6" fillId="22"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25" borderId="0" xfId="0" applyFont="1" applyFill="1" applyBorder="1" applyAlignment="1">
      <alignment horizontal="center" vertical="center" wrapText="1"/>
    </xf>
    <xf numFmtId="0" fontId="6" fillId="23"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1" borderId="14"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8" borderId="0" xfId="0" applyFont="1" applyFill="1" applyAlignment="1">
      <alignment vertical="center" wrapText="1"/>
    </xf>
    <xf numFmtId="0" fontId="5" fillId="14" borderId="15"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10" xfId="0" applyFont="1" applyFill="1" applyBorder="1" applyAlignment="1">
      <alignment horizontal="center" vertical="center" wrapText="1"/>
    </xf>
    <xf numFmtId="49" fontId="5" fillId="14" borderId="10" xfId="0" applyNumberFormat="1" applyFont="1" applyFill="1" applyBorder="1" applyAlignment="1">
      <alignment horizontal="center" vertical="center" wrapText="1"/>
    </xf>
    <xf numFmtId="0" fontId="5" fillId="14" borderId="1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9" xfId="0" applyFont="1" applyFill="1" applyBorder="1" applyAlignment="1">
      <alignment horizontal="center" vertical="center" wrapText="1"/>
    </xf>
    <xf numFmtId="0" fontId="44" fillId="33" borderId="0" xfId="0" applyFont="1" applyFill="1" applyAlignment="1">
      <alignment horizontal="center" vertical="center"/>
    </xf>
    <xf numFmtId="0" fontId="44" fillId="33" borderId="0" xfId="0" applyFont="1" applyFill="1" applyAlignment="1">
      <alignment horizontal="center" vertical="center" wrapText="1"/>
    </xf>
    <xf numFmtId="0" fontId="44"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
  <sheetViews>
    <sheetView tabSelected="1" zoomScalePageLayoutView="0" workbookViewId="0" topLeftCell="A1">
      <selection activeCell="A19" sqref="A19"/>
    </sheetView>
  </sheetViews>
  <sheetFormatPr defaultColWidth="9.00390625" defaultRowHeight="15.75"/>
  <cols>
    <col min="1" max="1" width="26.625" style="0" customWidth="1"/>
    <col min="2" max="4" width="9.00390625" style="36" customWidth="1"/>
  </cols>
  <sheetData>
    <row r="1" spans="1:4" ht="15.75">
      <c r="A1" s="29"/>
      <c r="B1" s="36" t="s">
        <v>250</v>
      </c>
      <c r="C1" s="36" t="s">
        <v>251</v>
      </c>
      <c r="D1" s="36" t="s">
        <v>252</v>
      </c>
    </row>
    <row r="2" spans="1:4" ht="15.75">
      <c r="A2" s="29" t="s">
        <v>253</v>
      </c>
      <c r="B2" s="36">
        <f>COUNTIF(Aircraft!A3:A33,"*")</f>
        <v>31</v>
      </c>
      <c r="C2" s="36">
        <f>COUNTIF(Aircraft!G3:G33,"OPEN")</f>
        <v>18</v>
      </c>
      <c r="D2" s="36">
        <f>COUNTIF(Aircraft!G3:G33,"CLOSED")</f>
        <v>7</v>
      </c>
    </row>
    <row r="3" spans="1:4" ht="15.75">
      <c r="A3" s="29" t="s">
        <v>254</v>
      </c>
      <c r="B3" s="36" t="e">
        <f>COUNTIF(#REF!,"*")</f>
        <v>#REF!</v>
      </c>
      <c r="C3" s="36" t="e">
        <f>COUNTIF(#REF!,"OPEN")</f>
        <v>#REF!</v>
      </c>
      <c r="D3" s="36" t="e">
        <f>COUNTIF(#REF!,"CLOSED")</f>
        <v>#REF!</v>
      </c>
    </row>
    <row r="4" spans="1:4" ht="15.75">
      <c r="A4" s="29" t="s">
        <v>255</v>
      </c>
      <c r="B4" s="36">
        <f>COUNTIF(Ground!A3:A33,"*")</f>
        <v>9</v>
      </c>
      <c r="C4" s="36">
        <f>COUNTIF(Ground!C3:C33,"OPEN")</f>
        <v>5</v>
      </c>
      <c r="D4" s="36">
        <f>COUNTIF(Ground!C3:C33,"CLOSED")</f>
        <v>1</v>
      </c>
    </row>
    <row r="5" spans="1:4" ht="15.75">
      <c r="A5" s="29" t="s">
        <v>256</v>
      </c>
      <c r="B5" s="36">
        <f>COUNTIF(Network!A3:A30,"*")</f>
        <v>0</v>
      </c>
      <c r="C5" s="36">
        <f>COUNTIF(Network!C3:C30,"OPEN")</f>
        <v>0</v>
      </c>
      <c r="D5" s="36">
        <f>COUNTIF(Network!C3:C30,"CLOSED")</f>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5"/>
  <sheetViews>
    <sheetView zoomScalePageLayoutView="0" workbookViewId="0" topLeftCell="A1">
      <pane ySplit="2" topLeftCell="A9" activePane="bottomLeft" state="frozen"/>
      <selection pane="topLeft" activeCell="A1" sqref="A1"/>
      <selection pane="bottomLeft" activeCell="M30" sqref="M30"/>
    </sheetView>
  </sheetViews>
  <sheetFormatPr defaultColWidth="10.625" defaultRowHeight="15.75"/>
  <cols>
    <col min="1" max="1" width="4.625" style="12" customWidth="1"/>
    <col min="2" max="2" width="5.25390625" style="52" customWidth="1"/>
    <col min="3" max="3" width="7.125" style="50" customWidth="1"/>
    <col min="4" max="4" width="6.25390625" style="50" customWidth="1"/>
    <col min="5" max="5" width="5.125" style="51" customWidth="1"/>
    <col min="6" max="6" width="6.625" style="10" customWidth="1"/>
    <col min="7" max="7" width="7.50390625" style="10" customWidth="1"/>
    <col min="8" max="8" width="25.625" style="11" customWidth="1"/>
    <col min="9" max="9" width="60.625" style="11" customWidth="1"/>
    <col min="10" max="10" width="20.625" style="10" customWidth="1"/>
    <col min="11" max="11" width="7.75390625" style="10" customWidth="1"/>
    <col min="12" max="12" width="30.625" style="11" customWidth="1"/>
    <col min="13" max="13" width="36.75390625" style="11" customWidth="1"/>
    <col min="14" max="16384" width="10.625" style="12" customWidth="1"/>
  </cols>
  <sheetData>
    <row r="1" spans="1:13" s="45" customFormat="1" ht="31.5" customHeight="1">
      <c r="A1" s="61" t="s">
        <v>55</v>
      </c>
      <c r="B1" s="65" t="s">
        <v>261</v>
      </c>
      <c r="C1" s="66"/>
      <c r="D1" s="66"/>
      <c r="E1" s="67"/>
      <c r="F1" s="62" t="s">
        <v>31</v>
      </c>
      <c r="G1" s="63" t="s">
        <v>94</v>
      </c>
      <c r="H1" s="63" t="s">
        <v>33</v>
      </c>
      <c r="I1" s="63" t="s">
        <v>0</v>
      </c>
      <c r="J1" s="64" t="s">
        <v>32</v>
      </c>
      <c r="K1" s="64" t="s">
        <v>16</v>
      </c>
      <c r="L1" s="63" t="s">
        <v>1</v>
      </c>
      <c r="M1" s="63" t="s">
        <v>101</v>
      </c>
    </row>
    <row r="2" spans="1:13" s="45" customFormat="1" ht="31.5">
      <c r="A2" s="61"/>
      <c r="B2" s="47" t="s">
        <v>262</v>
      </c>
      <c r="C2" s="46" t="s">
        <v>263</v>
      </c>
      <c r="D2" s="46" t="s">
        <v>267</v>
      </c>
      <c r="E2" s="48" t="s">
        <v>265</v>
      </c>
      <c r="F2" s="62"/>
      <c r="G2" s="63"/>
      <c r="H2" s="63"/>
      <c r="I2" s="63"/>
      <c r="J2" s="64"/>
      <c r="K2" s="64"/>
      <c r="L2" s="63"/>
      <c r="M2" s="63"/>
    </row>
    <row r="3" spans="1:12" ht="94.5">
      <c r="A3" s="10" t="s">
        <v>56</v>
      </c>
      <c r="B3" s="49" t="s">
        <v>264</v>
      </c>
      <c r="F3" s="10" t="s">
        <v>74</v>
      </c>
      <c r="G3" s="10" t="s">
        <v>95</v>
      </c>
      <c r="H3" s="11" t="s">
        <v>34</v>
      </c>
      <c r="I3" s="14" t="s">
        <v>188</v>
      </c>
      <c r="J3" s="10" t="s">
        <v>24</v>
      </c>
      <c r="L3" s="34" t="s">
        <v>226</v>
      </c>
    </row>
    <row r="4" spans="1:12" ht="63">
      <c r="A4" s="10" t="s">
        <v>57</v>
      </c>
      <c r="B4" s="49" t="s">
        <v>264</v>
      </c>
      <c r="F4" s="10" t="s">
        <v>75</v>
      </c>
      <c r="G4" s="10" t="s">
        <v>95</v>
      </c>
      <c r="H4" s="11" t="s">
        <v>35</v>
      </c>
      <c r="I4" s="14" t="s">
        <v>189</v>
      </c>
      <c r="J4" s="10">
        <v>777</v>
      </c>
      <c r="L4" s="34" t="s">
        <v>227</v>
      </c>
    </row>
    <row r="5" spans="1:13" s="15" customFormat="1" ht="189">
      <c r="A5" s="10" t="s">
        <v>58</v>
      </c>
      <c r="B5" s="52"/>
      <c r="C5" s="53" t="s">
        <v>264</v>
      </c>
      <c r="D5" s="54" t="s">
        <v>264</v>
      </c>
      <c r="E5" s="55"/>
      <c r="F5" s="13" t="s">
        <v>77</v>
      </c>
      <c r="G5" s="13" t="s">
        <v>96</v>
      </c>
      <c r="H5" s="11" t="s">
        <v>36</v>
      </c>
      <c r="I5" s="14" t="s">
        <v>190</v>
      </c>
      <c r="J5" s="13" t="s">
        <v>24</v>
      </c>
      <c r="K5" s="13"/>
      <c r="L5" s="34" t="s">
        <v>228</v>
      </c>
      <c r="M5" s="14"/>
    </row>
    <row r="6" spans="1:13" s="15" customFormat="1" ht="82.5" customHeight="1">
      <c r="A6" s="41" t="s">
        <v>139</v>
      </c>
      <c r="B6" s="56"/>
      <c r="C6" s="57"/>
      <c r="D6" s="57"/>
      <c r="E6" s="58" t="s">
        <v>266</v>
      </c>
      <c r="F6" s="13" t="s">
        <v>80</v>
      </c>
      <c r="G6" s="41" t="s">
        <v>95</v>
      </c>
      <c r="H6" s="14" t="s">
        <v>39</v>
      </c>
      <c r="I6" s="14" t="s">
        <v>191</v>
      </c>
      <c r="J6" s="13">
        <v>777</v>
      </c>
      <c r="K6" s="13"/>
      <c r="L6" s="34" t="s">
        <v>229</v>
      </c>
      <c r="M6" s="14"/>
    </row>
    <row r="7" spans="1:12" ht="126">
      <c r="A7" s="10" t="s">
        <v>140</v>
      </c>
      <c r="B7" s="49" t="s">
        <v>264</v>
      </c>
      <c r="F7" s="10" t="s">
        <v>85</v>
      </c>
      <c r="G7" s="10" t="s">
        <v>95</v>
      </c>
      <c r="H7" s="11" t="s">
        <v>42</v>
      </c>
      <c r="I7" s="11" t="s">
        <v>26</v>
      </c>
      <c r="J7" s="10">
        <v>787</v>
      </c>
      <c r="L7" s="11" t="s">
        <v>200</v>
      </c>
    </row>
    <row r="8" spans="1:12" ht="78.75">
      <c r="A8" s="10" t="s">
        <v>59</v>
      </c>
      <c r="B8" s="49" t="s">
        <v>264</v>
      </c>
      <c r="F8" s="10" t="s">
        <v>87</v>
      </c>
      <c r="G8" s="41" t="s">
        <v>96</v>
      </c>
      <c r="H8" s="11" t="s">
        <v>44</v>
      </c>
      <c r="I8" s="11" t="s">
        <v>27</v>
      </c>
      <c r="J8" s="10">
        <v>787</v>
      </c>
      <c r="L8" s="14" t="s">
        <v>268</v>
      </c>
    </row>
    <row r="9" spans="1:13" ht="252">
      <c r="A9" s="10" t="s">
        <v>60</v>
      </c>
      <c r="C9" s="53" t="s">
        <v>264</v>
      </c>
      <c r="E9" s="58" t="s">
        <v>266</v>
      </c>
      <c r="F9" s="10" t="s">
        <v>91</v>
      </c>
      <c r="G9" s="10" t="s">
        <v>96</v>
      </c>
      <c r="H9" s="11" t="s">
        <v>48</v>
      </c>
      <c r="I9" s="14" t="s">
        <v>192</v>
      </c>
      <c r="J9" s="10">
        <v>777</v>
      </c>
      <c r="L9" s="34" t="s">
        <v>230</v>
      </c>
      <c r="M9" s="34"/>
    </row>
    <row r="10" spans="1:12" ht="47.25">
      <c r="A10" s="10" t="s">
        <v>61</v>
      </c>
      <c r="B10" s="59" t="s">
        <v>264</v>
      </c>
      <c r="F10" s="10">
        <v>2175</v>
      </c>
      <c r="G10" s="41" t="s">
        <v>96</v>
      </c>
      <c r="H10" s="11" t="s">
        <v>119</v>
      </c>
      <c r="I10" s="11" t="s">
        <v>201</v>
      </c>
      <c r="J10" s="10" t="s">
        <v>104</v>
      </c>
      <c r="K10" s="33">
        <v>215</v>
      </c>
      <c r="L10" s="34" t="s">
        <v>233</v>
      </c>
    </row>
    <row r="11" spans="1:13" ht="110.25">
      <c r="A11" s="10" t="s">
        <v>62</v>
      </c>
      <c r="D11" s="54" t="s">
        <v>264</v>
      </c>
      <c r="F11" s="10">
        <v>811</v>
      </c>
      <c r="G11" s="10" t="s">
        <v>96</v>
      </c>
      <c r="H11" s="11" t="s">
        <v>120</v>
      </c>
      <c r="I11" s="11" t="s">
        <v>121</v>
      </c>
      <c r="J11" s="10" t="s">
        <v>106</v>
      </c>
      <c r="K11" s="33">
        <v>1529</v>
      </c>
      <c r="L11" s="34" t="s">
        <v>247</v>
      </c>
      <c r="M11" s="17" t="s">
        <v>143</v>
      </c>
    </row>
    <row r="12" spans="1:13" ht="63">
      <c r="A12" s="10" t="s">
        <v>63</v>
      </c>
      <c r="B12" s="49" t="s">
        <v>264</v>
      </c>
      <c r="F12" s="10">
        <v>2102</v>
      </c>
      <c r="G12" s="10" t="s">
        <v>95</v>
      </c>
      <c r="H12" s="11" t="s">
        <v>123</v>
      </c>
      <c r="I12" s="11" t="s">
        <v>177</v>
      </c>
      <c r="J12" s="10" t="s">
        <v>108</v>
      </c>
      <c r="K12" s="33">
        <v>1495</v>
      </c>
      <c r="L12" s="37" t="s">
        <v>234</v>
      </c>
      <c r="M12" s="11" t="s">
        <v>109</v>
      </c>
    </row>
    <row r="13" spans="1:12" ht="63">
      <c r="A13" s="10" t="s">
        <v>64</v>
      </c>
      <c r="B13" s="49" t="s">
        <v>264</v>
      </c>
      <c r="F13" s="10">
        <v>2284</v>
      </c>
      <c r="G13" s="41" t="s">
        <v>96</v>
      </c>
      <c r="H13" s="11" t="s">
        <v>111</v>
      </c>
      <c r="I13" s="11" t="s">
        <v>178</v>
      </c>
      <c r="J13" s="10" t="s">
        <v>104</v>
      </c>
      <c r="K13" s="33">
        <v>215</v>
      </c>
      <c r="L13" s="34" t="s">
        <v>233</v>
      </c>
    </row>
    <row r="14" spans="1:12" ht="126">
      <c r="A14" s="10" t="s">
        <v>65</v>
      </c>
      <c r="B14" s="49" t="s">
        <v>264</v>
      </c>
      <c r="F14" s="10">
        <v>2284</v>
      </c>
      <c r="G14" s="41" t="s">
        <v>96</v>
      </c>
      <c r="H14" s="11" t="s">
        <v>112</v>
      </c>
      <c r="I14" s="14" t="s">
        <v>179</v>
      </c>
      <c r="J14" s="10" t="s">
        <v>106</v>
      </c>
      <c r="K14" s="33">
        <v>824</v>
      </c>
      <c r="L14" s="37" t="s">
        <v>299</v>
      </c>
    </row>
    <row r="15" spans="1:12" ht="189">
      <c r="A15" s="10" t="s">
        <v>66</v>
      </c>
      <c r="B15" s="49" t="s">
        <v>264</v>
      </c>
      <c r="H15" s="11" t="s">
        <v>125</v>
      </c>
      <c r="I15" s="11" t="s">
        <v>249</v>
      </c>
      <c r="J15" s="10" t="s">
        <v>106</v>
      </c>
      <c r="L15" s="34" t="s">
        <v>235</v>
      </c>
    </row>
    <row r="16" spans="1:13" ht="110.25">
      <c r="A16" s="10" t="s">
        <v>67</v>
      </c>
      <c r="B16" s="49" t="s">
        <v>264</v>
      </c>
      <c r="F16" s="10">
        <v>1374</v>
      </c>
      <c r="G16" s="10" t="s">
        <v>95</v>
      </c>
      <c r="H16" s="11" t="s">
        <v>132</v>
      </c>
      <c r="I16" s="11" t="s">
        <v>113</v>
      </c>
      <c r="J16" s="10" t="s">
        <v>108</v>
      </c>
      <c r="K16" s="33">
        <v>1495</v>
      </c>
      <c r="L16" s="37" t="s">
        <v>236</v>
      </c>
      <c r="M16" s="11" t="s">
        <v>109</v>
      </c>
    </row>
    <row r="17" spans="1:12" ht="47.25">
      <c r="A17" s="10" t="s">
        <v>68</v>
      </c>
      <c r="B17" s="49" t="s">
        <v>264</v>
      </c>
      <c r="H17" s="11" t="s">
        <v>114</v>
      </c>
      <c r="I17" s="11" t="s">
        <v>126</v>
      </c>
      <c r="J17" s="10" t="s">
        <v>106</v>
      </c>
      <c r="K17" s="10">
        <v>1495</v>
      </c>
      <c r="L17" s="34" t="s">
        <v>236</v>
      </c>
    </row>
    <row r="18" spans="1:12" ht="94.5">
      <c r="A18" s="10" t="s">
        <v>69</v>
      </c>
      <c r="C18" s="53" t="s">
        <v>264</v>
      </c>
      <c r="E18" s="55"/>
      <c r="F18" s="10">
        <v>1954</v>
      </c>
      <c r="G18" s="10" t="s">
        <v>95</v>
      </c>
      <c r="H18" s="11" t="s">
        <v>115</v>
      </c>
      <c r="I18" s="11" t="s">
        <v>180</v>
      </c>
      <c r="J18" s="10" t="s">
        <v>106</v>
      </c>
      <c r="L18" s="14" t="s">
        <v>181</v>
      </c>
    </row>
    <row r="19" spans="1:13" ht="267.75">
      <c r="A19" s="41" t="s">
        <v>70</v>
      </c>
      <c r="B19" s="49" t="s">
        <v>264</v>
      </c>
      <c r="F19" s="41" t="s">
        <v>127</v>
      </c>
      <c r="G19" s="41" t="s">
        <v>96</v>
      </c>
      <c r="H19" s="11" t="s">
        <v>130</v>
      </c>
      <c r="I19" s="11" t="s">
        <v>269</v>
      </c>
      <c r="J19" s="10" t="s">
        <v>116</v>
      </c>
      <c r="L19" s="37" t="s">
        <v>270</v>
      </c>
      <c r="M19" s="40" t="s">
        <v>271</v>
      </c>
    </row>
    <row r="20" spans="1:13" s="32" customFormat="1" ht="157.5">
      <c r="A20" s="41" t="s">
        <v>71</v>
      </c>
      <c r="B20" s="52"/>
      <c r="C20" s="50"/>
      <c r="D20" s="50"/>
      <c r="E20" s="58" t="s">
        <v>266</v>
      </c>
      <c r="F20" s="41" t="s">
        <v>127</v>
      </c>
      <c r="G20" s="41" t="s">
        <v>96</v>
      </c>
      <c r="H20" s="31" t="s">
        <v>130</v>
      </c>
      <c r="I20" s="31" t="s">
        <v>273</v>
      </c>
      <c r="J20" s="30" t="s">
        <v>116</v>
      </c>
      <c r="K20" s="30"/>
      <c r="L20" s="37" t="s">
        <v>274</v>
      </c>
      <c r="M20" s="40" t="s">
        <v>272</v>
      </c>
    </row>
    <row r="21" spans="1:13" ht="94.5">
      <c r="A21" s="10" t="s">
        <v>72</v>
      </c>
      <c r="B21" s="49" t="s">
        <v>264</v>
      </c>
      <c r="H21" s="11" t="s">
        <v>117</v>
      </c>
      <c r="I21" s="11" t="s">
        <v>128</v>
      </c>
      <c r="J21" s="10" t="s">
        <v>110</v>
      </c>
      <c r="K21" s="33">
        <v>1495</v>
      </c>
      <c r="L21" s="34" t="s">
        <v>237</v>
      </c>
      <c r="M21" s="17" t="s">
        <v>182</v>
      </c>
    </row>
    <row r="22" spans="1:12" ht="47.25">
      <c r="A22" s="10" t="s">
        <v>73</v>
      </c>
      <c r="B22" s="49" t="s">
        <v>264</v>
      </c>
      <c r="H22" s="11" t="s">
        <v>118</v>
      </c>
      <c r="I22" s="11" t="s">
        <v>183</v>
      </c>
      <c r="J22" s="10" t="s">
        <v>104</v>
      </c>
      <c r="K22" s="33">
        <v>215</v>
      </c>
      <c r="L22" s="34" t="s">
        <v>238</v>
      </c>
    </row>
    <row r="23" spans="1:12" ht="157.5">
      <c r="A23" s="10" t="s">
        <v>103</v>
      </c>
      <c r="D23" s="54" t="s">
        <v>264</v>
      </c>
      <c r="F23" s="10">
        <v>930</v>
      </c>
      <c r="G23" s="10" t="s">
        <v>96</v>
      </c>
      <c r="H23" s="11" t="s">
        <v>131</v>
      </c>
      <c r="I23" s="11" t="s">
        <v>129</v>
      </c>
      <c r="J23" s="10" t="s">
        <v>106</v>
      </c>
      <c r="K23" s="33">
        <v>1529</v>
      </c>
      <c r="L23" s="34" t="s">
        <v>239</v>
      </c>
    </row>
    <row r="24" spans="1:12" ht="63">
      <c r="A24" s="10" t="s">
        <v>199</v>
      </c>
      <c r="D24" s="54" t="s">
        <v>264</v>
      </c>
      <c r="F24" s="10">
        <v>2153</v>
      </c>
      <c r="G24" s="33" t="s">
        <v>96</v>
      </c>
      <c r="H24" s="14" t="s">
        <v>105</v>
      </c>
      <c r="I24" s="14" t="s">
        <v>185</v>
      </c>
      <c r="J24" s="10" t="s">
        <v>107</v>
      </c>
      <c r="K24" s="33">
        <v>1529</v>
      </c>
      <c r="L24" s="11" t="s">
        <v>204</v>
      </c>
    </row>
    <row r="25" spans="1:13" ht="94.5">
      <c r="A25" s="41" t="s">
        <v>205</v>
      </c>
      <c r="D25" s="54" t="s">
        <v>264</v>
      </c>
      <c r="F25" s="10">
        <v>2265</v>
      </c>
      <c r="G25" s="33" t="s">
        <v>96</v>
      </c>
      <c r="H25" s="11" t="s">
        <v>124</v>
      </c>
      <c r="I25" s="14" t="s">
        <v>248</v>
      </c>
      <c r="J25" s="30" t="s">
        <v>276</v>
      </c>
      <c r="K25" s="33"/>
      <c r="L25" s="14" t="s">
        <v>206</v>
      </c>
      <c r="M25" s="40" t="s">
        <v>277</v>
      </c>
    </row>
    <row r="26" spans="1:13" s="32" customFormat="1" ht="94.5">
      <c r="A26" s="41" t="s">
        <v>231</v>
      </c>
      <c r="B26" s="52"/>
      <c r="C26" s="50"/>
      <c r="D26" s="50"/>
      <c r="E26" s="58" t="s">
        <v>266</v>
      </c>
      <c r="F26" s="30">
        <v>2265</v>
      </c>
      <c r="G26" s="33" t="s">
        <v>96</v>
      </c>
      <c r="H26" s="31" t="s">
        <v>124</v>
      </c>
      <c r="I26" s="34" t="s">
        <v>248</v>
      </c>
      <c r="J26" s="30" t="s">
        <v>275</v>
      </c>
      <c r="K26" s="33"/>
      <c r="L26" s="34" t="s">
        <v>206</v>
      </c>
      <c r="M26" s="40" t="s">
        <v>278</v>
      </c>
    </row>
    <row r="27" spans="1:12" ht="63">
      <c r="A27" s="33" t="s">
        <v>240</v>
      </c>
      <c r="B27" s="49" t="s">
        <v>264</v>
      </c>
      <c r="C27" s="57"/>
      <c r="D27" s="57"/>
      <c r="E27" s="55"/>
      <c r="F27" s="33"/>
      <c r="G27" s="33"/>
      <c r="H27" s="34" t="s">
        <v>196</v>
      </c>
      <c r="I27" s="34" t="s">
        <v>197</v>
      </c>
      <c r="J27" s="33" t="s">
        <v>162</v>
      </c>
      <c r="K27" s="33"/>
      <c r="L27" s="34" t="s">
        <v>198</v>
      </c>
    </row>
    <row r="28" spans="1:13" ht="173.25">
      <c r="A28" s="41" t="s">
        <v>279</v>
      </c>
      <c r="B28" s="56"/>
      <c r="E28" s="58" t="s">
        <v>266</v>
      </c>
      <c r="F28" s="10" t="s">
        <v>83</v>
      </c>
      <c r="G28" s="41" t="s">
        <v>96</v>
      </c>
      <c r="H28" s="11" t="s">
        <v>41</v>
      </c>
      <c r="I28" s="11" t="s">
        <v>53</v>
      </c>
      <c r="J28" s="10">
        <v>777</v>
      </c>
      <c r="L28" s="40" t="s">
        <v>300</v>
      </c>
      <c r="M28" s="34"/>
    </row>
    <row r="29" spans="1:12" ht="78.75">
      <c r="A29" s="33" t="s">
        <v>280</v>
      </c>
      <c r="B29" s="56"/>
      <c r="C29" s="57"/>
      <c r="D29" s="54" t="s">
        <v>264</v>
      </c>
      <c r="E29" s="55"/>
      <c r="F29" s="33"/>
      <c r="G29" s="33"/>
      <c r="H29" s="34" t="s">
        <v>241</v>
      </c>
      <c r="I29" s="34" t="s">
        <v>243</v>
      </c>
      <c r="J29" s="33" t="s">
        <v>242</v>
      </c>
      <c r="K29" s="33">
        <v>198</v>
      </c>
      <c r="L29" s="34" t="s">
        <v>257</v>
      </c>
    </row>
    <row r="30" spans="1:13" ht="267.75">
      <c r="A30" s="10" t="s">
        <v>281</v>
      </c>
      <c r="E30" s="58" t="s">
        <v>266</v>
      </c>
      <c r="F30" s="30" t="s">
        <v>76</v>
      </c>
      <c r="G30" s="30" t="s">
        <v>96</v>
      </c>
      <c r="H30" s="31" t="s">
        <v>45</v>
      </c>
      <c r="I30" s="34" t="s">
        <v>54</v>
      </c>
      <c r="J30" s="30" t="s">
        <v>18</v>
      </c>
      <c r="K30" s="30"/>
      <c r="L30" s="31" t="s">
        <v>25</v>
      </c>
      <c r="M30" s="35" t="s">
        <v>304</v>
      </c>
    </row>
    <row r="31" spans="1:13" ht="47.25">
      <c r="A31" s="41" t="s">
        <v>282</v>
      </c>
      <c r="C31" s="53" t="s">
        <v>264</v>
      </c>
      <c r="E31" s="58" t="s">
        <v>266</v>
      </c>
      <c r="F31" s="33" t="s">
        <v>78</v>
      </c>
      <c r="G31" s="33" t="s">
        <v>96</v>
      </c>
      <c r="H31" s="34" t="s">
        <v>37</v>
      </c>
      <c r="I31" s="34" t="s">
        <v>258</v>
      </c>
      <c r="J31" s="33">
        <v>777</v>
      </c>
      <c r="K31" s="33"/>
      <c r="L31" s="40" t="s">
        <v>283</v>
      </c>
      <c r="M31" s="35" t="s">
        <v>202</v>
      </c>
    </row>
    <row r="32" spans="1:12" ht="94.5">
      <c r="A32" s="10" t="s">
        <v>284</v>
      </c>
      <c r="E32" s="58" t="s">
        <v>266</v>
      </c>
      <c r="F32" s="33" t="s">
        <v>79</v>
      </c>
      <c r="G32" s="33" t="s">
        <v>96</v>
      </c>
      <c r="H32" s="34" t="s">
        <v>38</v>
      </c>
      <c r="I32" s="34" t="s">
        <v>102</v>
      </c>
      <c r="J32" s="33" t="s">
        <v>52</v>
      </c>
      <c r="K32" s="33"/>
      <c r="L32" s="34" t="s">
        <v>25</v>
      </c>
    </row>
    <row r="33" spans="1:12" ht="31.5">
      <c r="A33" s="10" t="s">
        <v>285</v>
      </c>
      <c r="E33" s="58" t="s">
        <v>266</v>
      </c>
      <c r="F33" s="30" t="s">
        <v>82</v>
      </c>
      <c r="G33" s="30" t="s">
        <v>96</v>
      </c>
      <c r="H33" s="31" t="s">
        <v>40</v>
      </c>
      <c r="I33" s="31" t="s">
        <v>203</v>
      </c>
      <c r="J33" s="30" t="s">
        <v>18</v>
      </c>
      <c r="K33" s="30"/>
      <c r="L33" s="31" t="s">
        <v>25</v>
      </c>
    </row>
    <row r="34" spans="1:12" ht="63">
      <c r="A34" s="10" t="s">
        <v>286</v>
      </c>
      <c r="E34" s="58" t="s">
        <v>266</v>
      </c>
      <c r="F34" s="33" t="s">
        <v>84</v>
      </c>
      <c r="G34" s="33" t="s">
        <v>96</v>
      </c>
      <c r="H34" s="34" t="s">
        <v>19</v>
      </c>
      <c r="I34" s="34" t="s">
        <v>184</v>
      </c>
      <c r="J34" s="33" t="s">
        <v>21</v>
      </c>
      <c r="K34" s="33"/>
      <c r="L34" s="34" t="s">
        <v>25</v>
      </c>
    </row>
    <row r="35" spans="1:13" ht="141.75">
      <c r="A35" s="10" t="s">
        <v>288</v>
      </c>
      <c r="E35" s="58" t="s">
        <v>266</v>
      </c>
      <c r="F35" s="30" t="s">
        <v>86</v>
      </c>
      <c r="G35" s="30" t="s">
        <v>96</v>
      </c>
      <c r="H35" s="31" t="s">
        <v>43</v>
      </c>
      <c r="I35" s="34" t="s">
        <v>287</v>
      </c>
      <c r="J35" s="30" t="s">
        <v>22</v>
      </c>
      <c r="K35" s="30"/>
      <c r="L35" s="34" t="s">
        <v>232</v>
      </c>
      <c r="M35" s="34"/>
    </row>
    <row r="36" spans="1:12" ht="47.25">
      <c r="A36" s="10" t="s">
        <v>289</v>
      </c>
      <c r="E36" s="58" t="s">
        <v>266</v>
      </c>
      <c r="F36" s="30" t="s">
        <v>88</v>
      </c>
      <c r="G36" s="30" t="s">
        <v>96</v>
      </c>
      <c r="H36" s="31" t="s">
        <v>20</v>
      </c>
      <c r="I36" s="34" t="s">
        <v>194</v>
      </c>
      <c r="J36" s="30">
        <v>777</v>
      </c>
      <c r="K36" s="30"/>
      <c r="L36" s="31" t="s">
        <v>25</v>
      </c>
    </row>
    <row r="37" spans="1:12" ht="204.75">
      <c r="A37" s="10" t="s">
        <v>290</v>
      </c>
      <c r="E37" s="58" t="s">
        <v>266</v>
      </c>
      <c r="F37" s="30" t="s">
        <v>89</v>
      </c>
      <c r="G37" s="30" t="s">
        <v>95</v>
      </c>
      <c r="H37" s="31" t="s">
        <v>46</v>
      </c>
      <c r="I37" s="31" t="s">
        <v>28</v>
      </c>
      <c r="J37" s="30" t="s">
        <v>23</v>
      </c>
      <c r="K37" s="30"/>
      <c r="L37" s="31" t="s">
        <v>25</v>
      </c>
    </row>
    <row r="38" spans="1:12" ht="110.25">
      <c r="A38" s="10" t="s">
        <v>291</v>
      </c>
      <c r="E38" s="58" t="s">
        <v>266</v>
      </c>
      <c r="F38" s="30" t="s">
        <v>90</v>
      </c>
      <c r="G38" s="30" t="s">
        <v>96</v>
      </c>
      <c r="H38" s="31" t="s">
        <v>47</v>
      </c>
      <c r="I38" s="31" t="s">
        <v>29</v>
      </c>
      <c r="J38" s="30" t="s">
        <v>18</v>
      </c>
      <c r="K38" s="30"/>
      <c r="L38" s="31" t="s">
        <v>25</v>
      </c>
    </row>
    <row r="39" spans="1:12" ht="31.5">
      <c r="A39" s="10" t="s">
        <v>292</v>
      </c>
      <c r="E39" s="58" t="s">
        <v>266</v>
      </c>
      <c r="F39" s="30" t="s">
        <v>93</v>
      </c>
      <c r="G39" s="30" t="s">
        <v>96</v>
      </c>
      <c r="H39" s="31" t="s">
        <v>50</v>
      </c>
      <c r="I39" s="34" t="s">
        <v>195</v>
      </c>
      <c r="J39" s="30">
        <v>777</v>
      </c>
      <c r="K39" s="30"/>
      <c r="L39" s="31" t="s">
        <v>25</v>
      </c>
    </row>
    <row r="40" spans="1:12" ht="157.5">
      <c r="A40" s="10" t="s">
        <v>293</v>
      </c>
      <c r="E40" s="58" t="s">
        <v>266</v>
      </c>
      <c r="F40" s="30">
        <v>1627</v>
      </c>
      <c r="G40" s="33" t="s">
        <v>96</v>
      </c>
      <c r="H40" s="31" t="s">
        <v>122</v>
      </c>
      <c r="I40" s="34" t="s">
        <v>259</v>
      </c>
      <c r="J40" s="30" t="s">
        <v>110</v>
      </c>
      <c r="K40" s="33">
        <v>1529</v>
      </c>
      <c r="L40" s="34" t="s">
        <v>25</v>
      </c>
    </row>
    <row r="41" spans="1:12" ht="78.75">
      <c r="A41" s="10" t="s">
        <v>294</v>
      </c>
      <c r="E41" s="58" t="s">
        <v>266</v>
      </c>
      <c r="F41" s="38" t="s">
        <v>215</v>
      </c>
      <c r="G41" s="42" t="s">
        <v>96</v>
      </c>
      <c r="H41" s="39" t="s">
        <v>216</v>
      </c>
      <c r="I41" s="39" t="s">
        <v>217</v>
      </c>
      <c r="J41" s="38" t="s">
        <v>218</v>
      </c>
      <c r="K41" s="38"/>
      <c r="L41" s="39" t="s">
        <v>25</v>
      </c>
    </row>
    <row r="42" spans="1:12" ht="31.5">
      <c r="A42" s="12" t="s">
        <v>295</v>
      </c>
      <c r="E42" s="58" t="s">
        <v>266</v>
      </c>
      <c r="F42" s="38" t="s">
        <v>219</v>
      </c>
      <c r="G42" s="42" t="s">
        <v>96</v>
      </c>
      <c r="H42" s="39" t="s">
        <v>220</v>
      </c>
      <c r="I42" s="39" t="s">
        <v>221</v>
      </c>
      <c r="J42" s="38" t="s">
        <v>260</v>
      </c>
      <c r="K42" s="38"/>
      <c r="L42" s="39" t="s">
        <v>25</v>
      </c>
    </row>
    <row r="43" spans="1:13" ht="94.5">
      <c r="A43" s="60" t="s">
        <v>296</v>
      </c>
      <c r="C43" s="53" t="s">
        <v>264</v>
      </c>
      <c r="E43" s="58" t="s">
        <v>266</v>
      </c>
      <c r="F43" s="42" t="s">
        <v>222</v>
      </c>
      <c r="G43" s="42" t="s">
        <v>96</v>
      </c>
      <c r="H43" s="44" t="s">
        <v>223</v>
      </c>
      <c r="I43" s="44" t="s">
        <v>224</v>
      </c>
      <c r="J43" s="42">
        <v>777</v>
      </c>
      <c r="K43" s="42"/>
      <c r="L43" s="43" t="s">
        <v>301</v>
      </c>
      <c r="M43" s="40" t="s">
        <v>302</v>
      </c>
    </row>
    <row r="44" spans="1:12" ht="141.75">
      <c r="A44" s="12" t="s">
        <v>297</v>
      </c>
      <c r="E44" s="58" t="s">
        <v>266</v>
      </c>
      <c r="F44" s="33"/>
      <c r="G44" s="33"/>
      <c r="H44" s="34" t="s">
        <v>186</v>
      </c>
      <c r="I44" s="34" t="s">
        <v>244</v>
      </c>
      <c r="J44" s="33" t="s">
        <v>187</v>
      </c>
      <c r="L44" s="11" t="s">
        <v>25</v>
      </c>
    </row>
    <row r="45" spans="1:12" ht="47.25">
      <c r="A45" s="12" t="s">
        <v>298</v>
      </c>
      <c r="E45" s="58" t="s">
        <v>266</v>
      </c>
      <c r="F45" s="33"/>
      <c r="G45" s="33"/>
      <c r="H45" s="34" t="s">
        <v>245</v>
      </c>
      <c r="I45" s="34" t="s">
        <v>246</v>
      </c>
      <c r="J45" s="33">
        <v>787</v>
      </c>
      <c r="L45" s="11" t="s">
        <v>25</v>
      </c>
    </row>
  </sheetData>
  <sheetProtection/>
  <mergeCells count="10">
    <mergeCell ref="J1:J2"/>
    <mergeCell ref="K1:K2"/>
    <mergeCell ref="L1:L2"/>
    <mergeCell ref="M1:M2"/>
    <mergeCell ref="B1:E1"/>
    <mergeCell ref="A1:A2"/>
    <mergeCell ref="F1:F2"/>
    <mergeCell ref="G1:G2"/>
    <mergeCell ref="H1:H2"/>
    <mergeCell ref="I1:I2"/>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M16"/>
  <sheetViews>
    <sheetView zoomScale="80" zoomScaleNormal="80" zoomScalePageLayoutView="0" workbookViewId="0" topLeftCell="A1">
      <pane ySplit="2" topLeftCell="A3" activePane="bottomLeft" state="frozen"/>
      <selection pane="topLeft" activeCell="A1" sqref="A1"/>
      <selection pane="bottomLeft" activeCell="F5" sqref="F5"/>
    </sheetView>
  </sheetViews>
  <sheetFormatPr defaultColWidth="11.00390625" defaultRowHeight="15.75"/>
  <cols>
    <col min="1" max="1" width="5.625" style="1" customWidth="1"/>
    <col min="2" max="2" width="6.50390625" style="1" customWidth="1"/>
    <col min="3" max="3" width="6.375" style="1" customWidth="1"/>
    <col min="4" max="5" width="40.625" style="8" customWidth="1"/>
    <col min="6" max="6" width="51.25390625" style="8" customWidth="1"/>
    <col min="7" max="12" width="10.625" style="1" customWidth="1"/>
    <col min="13" max="13" width="50.125" style="2" customWidth="1"/>
    <col min="14" max="16384" width="11.00390625" style="7" customWidth="1"/>
  </cols>
  <sheetData>
    <row r="1" spans="1:13" s="6" customFormat="1" ht="15.75">
      <c r="A1" s="68" t="s">
        <v>55</v>
      </c>
      <c r="B1" s="68" t="s">
        <v>31</v>
      </c>
      <c r="C1" s="69" t="s">
        <v>94</v>
      </c>
      <c r="D1" s="69" t="s">
        <v>134</v>
      </c>
      <c r="E1" s="69" t="s">
        <v>135</v>
      </c>
      <c r="F1" s="70" t="s">
        <v>1</v>
      </c>
      <c r="G1" s="68" t="s">
        <v>14</v>
      </c>
      <c r="H1" s="68"/>
      <c r="I1" s="68"/>
      <c r="J1" s="68"/>
      <c r="K1" s="68"/>
      <c r="L1" s="68"/>
      <c r="M1" s="69" t="s">
        <v>17</v>
      </c>
    </row>
    <row r="2" spans="1:13" s="6" customFormat="1" ht="15.75">
      <c r="A2" s="68"/>
      <c r="B2" s="68"/>
      <c r="C2" s="69"/>
      <c r="D2" s="69"/>
      <c r="E2" s="69"/>
      <c r="F2" s="70"/>
      <c r="G2" s="5" t="s">
        <v>4</v>
      </c>
      <c r="H2" s="5" t="s">
        <v>6</v>
      </c>
      <c r="I2" s="5" t="s">
        <v>5</v>
      </c>
      <c r="J2" s="5" t="s">
        <v>3</v>
      </c>
      <c r="K2" s="5" t="s">
        <v>8</v>
      </c>
      <c r="L2" s="5" t="s">
        <v>7</v>
      </c>
      <c r="M2" s="69"/>
    </row>
    <row r="3" spans="1:12" ht="126">
      <c r="A3" s="3" t="s">
        <v>2</v>
      </c>
      <c r="B3" s="2" t="s">
        <v>99</v>
      </c>
      <c r="C3" s="3" t="s">
        <v>96</v>
      </c>
      <c r="D3" s="8" t="s">
        <v>100</v>
      </c>
      <c r="F3" s="8" t="s">
        <v>30</v>
      </c>
      <c r="G3" s="9" t="s">
        <v>133</v>
      </c>
      <c r="H3" s="16"/>
      <c r="I3" s="9" t="s">
        <v>133</v>
      </c>
      <c r="J3" s="9" t="s">
        <v>133</v>
      </c>
      <c r="K3" s="9" t="s">
        <v>133</v>
      </c>
      <c r="L3" s="9" t="s">
        <v>133</v>
      </c>
    </row>
    <row r="4" spans="1:13" ht="63">
      <c r="A4" s="1" t="s">
        <v>13</v>
      </c>
      <c r="B4" s="10" t="s">
        <v>81</v>
      </c>
      <c r="C4" s="10" t="s">
        <v>96</v>
      </c>
      <c r="D4" s="11" t="s">
        <v>51</v>
      </c>
      <c r="E4" s="11" t="s">
        <v>137</v>
      </c>
      <c r="F4" s="11" t="s">
        <v>136</v>
      </c>
      <c r="G4" s="26"/>
      <c r="H4" s="9"/>
      <c r="I4" s="9"/>
      <c r="J4" s="9"/>
      <c r="K4" s="9"/>
      <c r="L4" s="9"/>
      <c r="M4" s="18" t="s">
        <v>138</v>
      </c>
    </row>
    <row r="5" spans="1:12" s="2" customFormat="1" ht="214.5" customHeight="1">
      <c r="A5" s="10" t="s">
        <v>141</v>
      </c>
      <c r="B5" s="10" t="s">
        <v>92</v>
      </c>
      <c r="C5" s="10" t="s">
        <v>96</v>
      </c>
      <c r="D5" s="11" t="s">
        <v>49</v>
      </c>
      <c r="E5" s="14" t="s">
        <v>193</v>
      </c>
      <c r="F5" s="17" t="s">
        <v>142</v>
      </c>
      <c r="G5" s="4"/>
      <c r="H5" s="4"/>
      <c r="I5" s="4"/>
      <c r="J5" s="4"/>
      <c r="K5" s="4"/>
      <c r="L5" s="4"/>
    </row>
    <row r="6" spans="1:13" s="2" customFormat="1" ht="252">
      <c r="A6" s="10" t="s">
        <v>148</v>
      </c>
      <c r="B6" s="10" t="s">
        <v>127</v>
      </c>
      <c r="C6" s="10" t="s">
        <v>96</v>
      </c>
      <c r="D6" s="11" t="s">
        <v>130</v>
      </c>
      <c r="E6" s="11" t="s">
        <v>144</v>
      </c>
      <c r="F6" s="19" t="s">
        <v>145</v>
      </c>
      <c r="G6" s="3"/>
      <c r="H6" s="3"/>
      <c r="I6" s="3"/>
      <c r="J6" s="3"/>
      <c r="K6" s="3"/>
      <c r="L6" s="3"/>
      <c r="M6" s="27" t="s">
        <v>210</v>
      </c>
    </row>
    <row r="7" spans="1:13" ht="409.5">
      <c r="A7" s="1" t="s">
        <v>149</v>
      </c>
      <c r="B7" s="1" t="s">
        <v>98</v>
      </c>
      <c r="C7" s="1" t="s">
        <v>95</v>
      </c>
      <c r="D7" s="8" t="s">
        <v>97</v>
      </c>
      <c r="E7" s="8" t="s">
        <v>150</v>
      </c>
      <c r="F7" s="24" t="s">
        <v>225</v>
      </c>
      <c r="M7" s="27" t="s">
        <v>211</v>
      </c>
    </row>
    <row r="8" spans="1:6" ht="309.75" customHeight="1">
      <c r="A8" s="1" t="s">
        <v>153</v>
      </c>
      <c r="D8" s="24" t="s">
        <v>152</v>
      </c>
      <c r="E8" s="24" t="s">
        <v>154</v>
      </c>
      <c r="F8" s="24" t="s">
        <v>155</v>
      </c>
    </row>
    <row r="9" spans="1:9" s="12" customFormat="1" ht="189">
      <c r="A9" s="10" t="s">
        <v>173</v>
      </c>
      <c r="B9" s="10">
        <v>2265</v>
      </c>
      <c r="C9" s="28" t="s">
        <v>96</v>
      </c>
      <c r="D9" s="11" t="s">
        <v>124</v>
      </c>
      <c r="E9" s="14" t="s">
        <v>208</v>
      </c>
      <c r="F9" s="14" t="s">
        <v>209</v>
      </c>
      <c r="G9" s="10"/>
      <c r="I9" s="14"/>
    </row>
    <row r="10" spans="1:6" ht="94.5">
      <c r="A10" s="1" t="s">
        <v>207</v>
      </c>
      <c r="D10" s="24" t="s">
        <v>174</v>
      </c>
      <c r="E10" s="24" t="s">
        <v>176</v>
      </c>
      <c r="F10" s="24" t="s">
        <v>175</v>
      </c>
    </row>
    <row r="11" spans="1:6" ht="78.75">
      <c r="A11" s="1" t="s">
        <v>214</v>
      </c>
      <c r="D11" s="24" t="s">
        <v>303</v>
      </c>
      <c r="E11" s="24" t="s">
        <v>212</v>
      </c>
      <c r="F11" s="24" t="s">
        <v>213</v>
      </c>
    </row>
    <row r="12" ht="15.75">
      <c r="F12" s="25"/>
    </row>
    <row r="13" ht="15.75">
      <c r="F13" s="25"/>
    </row>
    <row r="16" ht="15.75">
      <c r="F16" s="25"/>
    </row>
  </sheetData>
  <sheetProtection/>
  <mergeCells count="8">
    <mergeCell ref="G1:L1"/>
    <mergeCell ref="A1:A2"/>
    <mergeCell ref="D1:D2"/>
    <mergeCell ref="F1:F2"/>
    <mergeCell ref="M1:M2"/>
    <mergeCell ref="B1:B2"/>
    <mergeCell ref="C1:C2"/>
    <mergeCell ref="E1:E2"/>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J3"/>
  <sheetViews>
    <sheetView zoomScale="80" zoomScaleNormal="80" zoomScalePageLayoutView="0" workbookViewId="0" topLeftCell="A1">
      <selection activeCell="A3" sqref="A3"/>
    </sheetView>
  </sheetViews>
  <sheetFormatPr defaultColWidth="10.625" defaultRowHeight="15.75"/>
  <cols>
    <col min="1" max="3" width="10.625" style="1" customWidth="1"/>
    <col min="4" max="5" width="40.625" style="8" customWidth="1"/>
    <col min="6" max="9" width="10.625" style="1" customWidth="1"/>
    <col min="10" max="10" width="30.625" style="7" customWidth="1"/>
    <col min="11" max="16384" width="10.625" style="7" customWidth="1"/>
  </cols>
  <sheetData>
    <row r="1" spans="1:10" s="6" customFormat="1" ht="15.75">
      <c r="A1" s="68" t="s">
        <v>55</v>
      </c>
      <c r="B1" s="68" t="s">
        <v>31</v>
      </c>
      <c r="C1" s="68" t="s">
        <v>94</v>
      </c>
      <c r="D1" s="70" t="s">
        <v>0</v>
      </c>
      <c r="E1" s="70" t="s">
        <v>1</v>
      </c>
      <c r="F1" s="68" t="s">
        <v>15</v>
      </c>
      <c r="G1" s="68"/>
      <c r="H1" s="68"/>
      <c r="I1" s="68"/>
      <c r="J1" s="68" t="s">
        <v>17</v>
      </c>
    </row>
    <row r="2" spans="1:10" s="6" customFormat="1" ht="15.75">
      <c r="A2" s="68"/>
      <c r="B2" s="68"/>
      <c r="C2" s="68"/>
      <c r="D2" s="70"/>
      <c r="E2" s="70"/>
      <c r="F2" s="5" t="s">
        <v>10</v>
      </c>
      <c r="G2" s="5" t="s">
        <v>11</v>
      </c>
      <c r="H2" s="5" t="s">
        <v>12</v>
      </c>
      <c r="I2" s="5" t="s">
        <v>9</v>
      </c>
      <c r="J2" s="68"/>
    </row>
    <row r="3" spans="6:9" ht="15.75">
      <c r="F3" s="9"/>
      <c r="G3" s="4"/>
      <c r="H3" s="9"/>
      <c r="I3" s="9"/>
    </row>
  </sheetData>
  <sheetProtection/>
  <mergeCells count="7">
    <mergeCell ref="A1:A2"/>
    <mergeCell ref="D1:D2"/>
    <mergeCell ref="E1:E2"/>
    <mergeCell ref="F1:I1"/>
    <mergeCell ref="J1:J2"/>
    <mergeCell ref="B1:B2"/>
    <mergeCell ref="C1:C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13"/>
  <sheetViews>
    <sheetView zoomScalePageLayoutView="0" workbookViewId="0" topLeftCell="A1">
      <selection activeCell="C2" sqref="C2"/>
    </sheetView>
  </sheetViews>
  <sheetFormatPr defaultColWidth="9.00390625" defaultRowHeight="15.75"/>
  <cols>
    <col min="1" max="1" width="23.25390625" style="20" customWidth="1"/>
    <col min="2" max="2" width="12.50390625" style="20" customWidth="1"/>
    <col min="3" max="3" width="27.25390625" style="20" customWidth="1"/>
  </cols>
  <sheetData>
    <row r="1" spans="1:3" s="21" customFormat="1" ht="31.5">
      <c r="A1" s="23" t="s">
        <v>146</v>
      </c>
      <c r="B1" s="23" t="s">
        <v>147</v>
      </c>
      <c r="C1" s="22" t="s">
        <v>169</v>
      </c>
    </row>
    <row r="2" spans="1:3" ht="15.75">
      <c r="A2" s="20" t="s">
        <v>151</v>
      </c>
      <c r="C2" s="20" t="s">
        <v>156</v>
      </c>
    </row>
    <row r="3" spans="1:3" ht="15.75">
      <c r="A3" s="20" t="s">
        <v>104</v>
      </c>
      <c r="C3" s="20" t="s">
        <v>157</v>
      </c>
    </row>
    <row r="4" spans="1:3" ht="15.75">
      <c r="A4" s="20" t="s">
        <v>158</v>
      </c>
      <c r="C4" s="20" t="s">
        <v>171</v>
      </c>
    </row>
    <row r="5" spans="1:3" ht="15.75">
      <c r="A5" s="20" t="s">
        <v>159</v>
      </c>
      <c r="C5" s="20" t="s">
        <v>170</v>
      </c>
    </row>
    <row r="7" spans="1:3" ht="15.75">
      <c r="A7" s="20" t="s">
        <v>168</v>
      </c>
      <c r="C7" s="20" t="s">
        <v>172</v>
      </c>
    </row>
    <row r="8" spans="1:3" ht="15.75">
      <c r="A8" s="20" t="s">
        <v>160</v>
      </c>
      <c r="C8" s="20" t="s">
        <v>172</v>
      </c>
    </row>
    <row r="9" spans="1:3" ht="15.75">
      <c r="A9" s="20" t="s">
        <v>164</v>
      </c>
      <c r="C9" s="20" t="s">
        <v>172</v>
      </c>
    </row>
    <row r="10" spans="1:3" ht="15.75">
      <c r="A10" s="20" t="s">
        <v>165</v>
      </c>
      <c r="C10" s="20" t="s">
        <v>172</v>
      </c>
    </row>
    <row r="11" spans="1:3" ht="15.75">
      <c r="A11" s="20" t="s">
        <v>161</v>
      </c>
      <c r="C11" s="20" t="s">
        <v>172</v>
      </c>
    </row>
    <row r="12" spans="1:3" ht="15.75">
      <c r="A12" s="20" t="s">
        <v>162</v>
      </c>
      <c r="C12" s="20" t="s">
        <v>167</v>
      </c>
    </row>
    <row r="13" spans="1:3" ht="15.75">
      <c r="A13" s="20" t="s">
        <v>163</v>
      </c>
      <c r="C13" s="20"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Bjarni Stefánsson</dc:creator>
  <cp:keywords/>
  <dc:description/>
  <cp:lastModifiedBy>Smith, Emma</cp:lastModifiedBy>
  <dcterms:created xsi:type="dcterms:W3CDTF">2016-10-17T19:50:05Z</dcterms:created>
  <dcterms:modified xsi:type="dcterms:W3CDTF">2017-02-26T22:43:02Z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